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15" yWindow="150" windowWidth="9960" windowHeight="5340" activeTab="1"/>
  </bookViews>
  <sheets>
    <sheet name="editan agung 2" sheetId="21" r:id="rId1"/>
    <sheet name="editan agung" sheetId="20" r:id="rId2"/>
    <sheet name="visi misi tujuan sasaran " sheetId="11" r:id="rId3"/>
    <sheet name="Strategi-arah Kebijakan" sheetId="13" r:id="rId4"/>
    <sheet name="BAB V" sheetId="12" r:id="rId5"/>
    <sheet name="BAB VI" sheetId="14" r:id="rId6"/>
    <sheet name="BAB VII" sheetId="15" r:id="rId7"/>
    <sheet name="BAB VIII" sheetId="16" r:id="rId8"/>
    <sheet name="BAB-VIII" sheetId="17" r:id="rId9"/>
    <sheet name="BAB-VIII-baru" sheetId="18" r:id="rId10"/>
    <sheet name="Sheet1" sheetId="19" r:id="rId11"/>
  </sheets>
  <definedNames>
    <definedName name="_xlnm.Print_Area" localSheetId="8">'BAB-VIII'!$A$1:$S$252</definedName>
    <definedName name="_xlnm.Print_Area" localSheetId="9">'BAB-VIII-baru'!$A$1:$T$298</definedName>
    <definedName name="_xlnm.Print_Area" localSheetId="1">'editan agung'!$A$1:$T$298</definedName>
    <definedName name="_xlnm.Print_Area" localSheetId="0">'editan agung 2'!$A$1:$T$301</definedName>
    <definedName name="_xlnm.Print_Titles" localSheetId="8">'BAB-VIII'!$5:$7</definedName>
    <definedName name="_xlnm.Print_Titles" localSheetId="9">'BAB-VIII-baru'!$5:$7</definedName>
    <definedName name="_xlnm.Print_Titles" localSheetId="1">'editan agung'!$5:$7</definedName>
    <definedName name="_xlnm.Print_Titles" localSheetId="0">'editan agung 2'!$5:$7</definedName>
  </definedNames>
  <calcPr calcId="124519"/>
</workbook>
</file>

<file path=xl/calcChain.xml><?xml version="1.0" encoding="utf-8"?>
<calcChain xmlns="http://schemas.openxmlformats.org/spreadsheetml/2006/main">
  <c r="S116" i="21"/>
  <c r="S134"/>
  <c r="S301"/>
  <c r="S297"/>
  <c r="Q296"/>
  <c r="Q292" s="1"/>
  <c r="O296"/>
  <c r="M296"/>
  <c r="K296"/>
  <c r="I296"/>
  <c r="S292"/>
  <c r="S205"/>
  <c r="M130"/>
  <c r="O130" s="1"/>
  <c r="N129"/>
  <c r="P129" s="1"/>
  <c r="J129"/>
  <c r="M127"/>
  <c r="O127" s="1"/>
  <c r="S122"/>
  <c r="S274"/>
  <c r="S118"/>
  <c r="S117"/>
  <c r="S218"/>
  <c r="S119"/>
  <c r="S108"/>
  <c r="S107"/>
  <c r="S256"/>
  <c r="S255"/>
  <c r="P255"/>
  <c r="N255"/>
  <c r="L255"/>
  <c r="J255"/>
  <c r="S99"/>
  <c r="S97"/>
  <c r="S93"/>
  <c r="S81"/>
  <c r="S73"/>
  <c r="S68"/>
  <c r="S67"/>
  <c r="S66"/>
  <c r="P66"/>
  <c r="N66"/>
  <c r="L66"/>
  <c r="J66"/>
  <c r="S65"/>
  <c r="S174"/>
  <c r="S172" s="1"/>
  <c r="S170" s="1"/>
  <c r="S168" s="1"/>
  <c r="S173"/>
  <c r="Q172"/>
  <c r="O172"/>
  <c r="M172"/>
  <c r="K172"/>
  <c r="I172"/>
  <c r="S169"/>
  <c r="Q169"/>
  <c r="O169"/>
  <c r="M169"/>
  <c r="K169"/>
  <c r="I169"/>
  <c r="Q168"/>
  <c r="O168"/>
  <c r="M168"/>
  <c r="K168"/>
  <c r="I168"/>
  <c r="S214"/>
  <c r="S213"/>
  <c r="S212"/>
  <c r="S211"/>
  <c r="S210"/>
  <c r="S209"/>
  <c r="S153"/>
  <c r="S140"/>
  <c r="Q140"/>
  <c r="O140"/>
  <c r="M140"/>
  <c r="K140"/>
  <c r="I140"/>
  <c r="S44"/>
  <c r="S43"/>
  <c r="R43"/>
  <c r="R42"/>
  <c r="R41"/>
  <c r="S40"/>
  <c r="R40"/>
  <c r="S36"/>
  <c r="S35"/>
  <c r="S29"/>
  <c r="S27"/>
  <c r="S26"/>
  <c r="S20"/>
  <c r="S14"/>
  <c r="S13"/>
  <c r="S296" i="20"/>
  <c r="S292"/>
  <c r="S287" s="1"/>
  <c r="S288"/>
  <c r="Q287"/>
  <c r="Q283" s="1"/>
  <c r="O287"/>
  <c r="M287"/>
  <c r="K287"/>
  <c r="I287"/>
  <c r="S283"/>
  <c r="S269"/>
  <c r="M265"/>
  <c r="O265" s="1"/>
  <c r="P264"/>
  <c r="N264"/>
  <c r="M264"/>
  <c r="K264"/>
  <c r="J264"/>
  <c r="I264"/>
  <c r="O262"/>
  <c r="Q262" s="1"/>
  <c r="M262"/>
  <c r="S257"/>
  <c r="S247"/>
  <c r="S241"/>
  <c r="S240"/>
  <c r="S236"/>
  <c r="S235"/>
  <c r="S228"/>
  <c r="S220"/>
  <c r="S219"/>
  <c r="S208"/>
  <c r="S207"/>
  <c r="P207"/>
  <c r="N207"/>
  <c r="L207"/>
  <c r="J207"/>
  <c r="R207" s="1"/>
  <c r="S176"/>
  <c r="S174"/>
  <c r="S170"/>
  <c r="S158"/>
  <c r="S150"/>
  <c r="S145"/>
  <c r="S144"/>
  <c r="S143"/>
  <c r="P143"/>
  <c r="N143"/>
  <c r="L143"/>
  <c r="J143"/>
  <c r="S142"/>
  <c r="S128"/>
  <c r="Q128"/>
  <c r="O128"/>
  <c r="M128"/>
  <c r="K128"/>
  <c r="I128"/>
  <c r="S111"/>
  <c r="S110"/>
  <c r="S109"/>
  <c r="S107" s="1"/>
  <c r="S105" s="1"/>
  <c r="Q109"/>
  <c r="O109"/>
  <c r="M109"/>
  <c r="K109"/>
  <c r="I109"/>
  <c r="S106"/>
  <c r="Q106"/>
  <c r="O106"/>
  <c r="M106"/>
  <c r="K106"/>
  <c r="I106"/>
  <c r="Q105"/>
  <c r="O105"/>
  <c r="M105"/>
  <c r="K105"/>
  <c r="I105"/>
  <c r="S100"/>
  <c r="S99"/>
  <c r="S98"/>
  <c r="S97"/>
  <c r="S96"/>
  <c r="S95"/>
  <c r="S81"/>
  <c r="S68"/>
  <c r="Q68"/>
  <c r="O68"/>
  <c r="M68"/>
  <c r="K68"/>
  <c r="I68"/>
  <c r="S44"/>
  <c r="S43"/>
  <c r="R43"/>
  <c r="R42"/>
  <c r="R41"/>
  <c r="S40"/>
  <c r="R40"/>
  <c r="S36"/>
  <c r="S35"/>
  <c r="S29"/>
  <c r="S27"/>
  <c r="S26"/>
  <c r="S20"/>
  <c r="S14"/>
  <c r="S13"/>
  <c r="S150" i="18"/>
  <c r="S257"/>
  <c r="Q287"/>
  <c r="O287"/>
  <c r="M287"/>
  <c r="K287"/>
  <c r="I287"/>
  <c r="S288"/>
  <c r="Q283"/>
  <c r="S283"/>
  <c r="R255" i="21" l="1"/>
  <c r="S296"/>
  <c r="Q127"/>
  <c r="S127" s="1"/>
  <c r="Q130"/>
  <c r="O264" i="20"/>
  <c r="Q265"/>
  <c r="Q264" s="1"/>
  <c r="S262"/>
  <c r="S236" i="18"/>
  <c r="S130" i="21" l="1"/>
  <c r="S265" i="20"/>
  <c r="S81" i="18"/>
  <c r="Q128"/>
  <c r="O128"/>
  <c r="M128"/>
  <c r="K128"/>
  <c r="I128"/>
  <c r="S247"/>
  <c r="S99" l="1"/>
  <c r="S98"/>
  <c r="S100"/>
  <c r="S97"/>
  <c r="S96"/>
  <c r="S95"/>
  <c r="S235"/>
  <c r="S208"/>
  <c r="P207"/>
  <c r="N207"/>
  <c r="L207"/>
  <c r="J207"/>
  <c r="S207"/>
  <c r="R207" l="1"/>
  <c r="S269"/>
  <c r="S145"/>
  <c r="S128" s="1"/>
  <c r="S144"/>
  <c r="S143"/>
  <c r="P143"/>
  <c r="N143"/>
  <c r="L143"/>
  <c r="J143"/>
  <c r="S142"/>
  <c r="Q109" l="1"/>
  <c r="O109"/>
  <c r="M109"/>
  <c r="K109"/>
  <c r="I109"/>
  <c r="S111"/>
  <c r="S109" s="1"/>
  <c r="S110"/>
  <c r="S106"/>
  <c r="Q106"/>
  <c r="O106"/>
  <c r="M106"/>
  <c r="K106"/>
  <c r="I106"/>
  <c r="S107" l="1"/>
  <c r="S105" s="1"/>
  <c r="Q105"/>
  <c r="O105"/>
  <c r="M105"/>
  <c r="K105"/>
  <c r="I105"/>
  <c r="S68"/>
  <c r="Q68"/>
  <c r="O68"/>
  <c r="M68"/>
  <c r="K68"/>
  <c r="I68"/>
  <c r="S44"/>
  <c r="R42"/>
  <c r="R41"/>
  <c r="R40"/>
  <c r="R43"/>
  <c r="S43"/>
  <c r="S26"/>
  <c r="S36"/>
  <c r="S35"/>
  <c r="S29"/>
  <c r="S27"/>
  <c r="S20"/>
  <c r="S13"/>
  <c r="S14"/>
  <c r="S40" l="1"/>
  <c r="S220"/>
  <c r="S219"/>
  <c r="S296" l="1"/>
  <c r="S176"/>
  <c r="S174"/>
  <c r="S170"/>
  <c r="S158"/>
  <c r="S292" l="1"/>
  <c r="S287" s="1"/>
  <c r="S240" l="1"/>
  <c r="S241"/>
  <c r="S228"/>
  <c r="N264" l="1"/>
  <c r="P264" s="1"/>
  <c r="K264"/>
  <c r="J264"/>
  <c r="I264"/>
  <c r="M265" l="1"/>
  <c r="O265" l="1"/>
  <c r="M264"/>
  <c r="Q265" l="1"/>
  <c r="Q264" s="1"/>
  <c r="O264"/>
  <c r="M262"/>
  <c r="O262" s="1"/>
  <c r="Q262" s="1"/>
  <c r="S265" l="1"/>
  <c r="S262"/>
  <c r="Q191" i="21"/>
  <c r="Q129" s="1"/>
  <c r="K191"/>
  <c r="K129" s="1"/>
  <c r="M191"/>
  <c r="M129" s="1"/>
  <c r="S191"/>
  <c r="O191"/>
  <c r="O129" s="1"/>
  <c r="I191"/>
  <c r="I129" s="1"/>
</calcChain>
</file>

<file path=xl/sharedStrings.xml><?xml version="1.0" encoding="utf-8"?>
<sst xmlns="http://schemas.openxmlformats.org/spreadsheetml/2006/main" count="8767" uniqueCount="1908">
  <si>
    <t>Terwujudnya Kota Cirebon Yang Religius, Aman, Maju, Aspiratif dan Hijau Tahun 2018</t>
  </si>
  <si>
    <t>Mewujudkan aparatur pemerintahan dan masyarakat Kota Cirebon yang religius</t>
  </si>
  <si>
    <t>Meningkatkan kualitas keseimbangan dan pelestarian lingkungan hidup</t>
  </si>
  <si>
    <t>Bidang Pendidikan:</t>
  </si>
  <si>
    <t>Bidang Kesehatan:</t>
  </si>
  <si>
    <t>Bidang Ekonomi:</t>
  </si>
  <si>
    <t>Meningkatkan integritas dan profesionalisme aparatur serta merevitalisasi kelembagaan yang efektif  dan efisien menuju tata pemerintahan yang baik, amanah, bersih, dan bebas dari KKN</t>
  </si>
  <si>
    <t>Meningkatkan kualitas keamanan dan ketertiban umum</t>
  </si>
  <si>
    <t>Meningkatkan peran serta masyarakat dalam pembangunan</t>
  </si>
  <si>
    <t>Menciptakan suasana kerukunan hidup antar umat beragama yang harmonis dan saling menghargai terhadap ajaran agamanya masing-masing</t>
  </si>
  <si>
    <t>Meningkatkan peran serta masyarakat dalam aspek  kebersihan, keindahan, ketertiban dan keamanan Kota Cirebon</t>
  </si>
  <si>
    <t xml:space="preserve">Meningkatkan daya beli masyarakat </t>
  </si>
  <si>
    <t>Meningkatkan keterlibatan masyarakat dalam perencanaan, pelaksanaan dan pengawasan  pembangunan</t>
  </si>
  <si>
    <t>Meningkatkan penataan struktur dan mekanisme kerja organisasi perangkat daerah agar berfungsi optimal</t>
  </si>
  <si>
    <t>Meningkatkan integritas dan profesionalisme aparatur daerah, pencapaian target pembangunan, serta transparansi dan akuntabilitas APBD</t>
  </si>
  <si>
    <t>Membangun suasana pemerintahan yang harmonis, mangayomi dan komunikatif</t>
  </si>
  <si>
    <t>Meningkatkan keserasian pembangunan terhadap Tata Ruang Kota</t>
  </si>
  <si>
    <t>Meningkatkan kedisiplinan dan kesadaran hukum masyarakat</t>
  </si>
  <si>
    <t>Bidang Sosial:</t>
  </si>
  <si>
    <t>PROGRAM/KEGIATAN (bab 9)</t>
  </si>
  <si>
    <t>Meningkatkan nilai ketaqwaan pada aparatur pemerintahan</t>
  </si>
  <si>
    <t>Tidak adanya kasus konflik yang bernuansa agama</t>
  </si>
  <si>
    <t xml:space="preserve">Meningkatkan nilai  nilai luhur keagamaan di masyarakat </t>
  </si>
  <si>
    <t>Tersedianya sarana dan prasarana peribadatan yang memadai di setiap Kelurahan</t>
  </si>
  <si>
    <t xml:space="preserve">Meningkatnya kualitas sarana prasarana keagamaan </t>
  </si>
  <si>
    <t>Terwujudnya aparatur daerah yang memiliki integritas dan profesional</t>
  </si>
  <si>
    <t>Menurunnya kasus pelanggaran disiplin PNS sebanyak 20 % per tahun</t>
  </si>
  <si>
    <t>Terpenuhinya tenaga fungsional PNS 100 %</t>
  </si>
  <si>
    <t>Rasio SDM yang memenuhi standar kompetensi jabatan</t>
  </si>
  <si>
    <t>Terwujudnya tertib administrasi keuangan SKPD</t>
  </si>
  <si>
    <t xml:space="preserve">Meningkatnya kesesuaian APBD dengan dokumen perencanaan 100 % </t>
  </si>
  <si>
    <t xml:space="preserve">Terwujudnya kesesuaian struktur dan tatalaksana SKPD </t>
  </si>
  <si>
    <t>Terwujudnya hubungan pemerintahan dan masyarakat yang harmonis</t>
  </si>
  <si>
    <t>Meningkatnya indeks kepuasan masyarakat terhadap kinerja pemerintahan sebanyak 95 %</t>
  </si>
  <si>
    <t>Terwujudnya masyarakat yang sadar hukum</t>
  </si>
  <si>
    <t>Menegakkan peraturan dan perundang-undangan</t>
  </si>
  <si>
    <t>Menurunnya tingkat pelanggaran perda</t>
  </si>
  <si>
    <t>Terwujudnya RW K-3</t>
  </si>
  <si>
    <t>Proporsi RW yang memenuhi kategori K-3 sebanyak 50 %</t>
  </si>
  <si>
    <t>Meningkatkan penataan sektor informal untuk mendukung ketertiban dan keindahan kota</t>
  </si>
  <si>
    <t>Tertatanya  sektor informal</t>
  </si>
  <si>
    <t>Meningkatkan daya tanggap pemerintah dan masyarakat terhadap situasi  bencana</t>
  </si>
  <si>
    <t>Mengoptimalkan pemerataan dan perluasan akses pendidikan bagi masyarakat</t>
  </si>
  <si>
    <t>Terbukanya kesempatan yang luas bagi masyarakat untuk mengenyam pendidikan</t>
  </si>
  <si>
    <t xml:space="preserve">Meningkatkan drajat kesehatan masyarakat </t>
  </si>
  <si>
    <t xml:space="preserve">Meningkatnya indeks kesehatan masyarakat </t>
  </si>
  <si>
    <t>Terkendalinya laju pertumbuhan penduduk</t>
  </si>
  <si>
    <t>Meningkatnya indeks daya beli masyarakat</t>
  </si>
  <si>
    <t>Indeks daya beli  .... Point</t>
  </si>
  <si>
    <t>Menurunnya jumlah KK miskin</t>
  </si>
  <si>
    <t>Menurunkan jumlah keluarga miskin</t>
  </si>
  <si>
    <t>Bidang Kemiskinan</t>
  </si>
  <si>
    <t>Jumlah kasus ... Kasus</t>
  </si>
  <si>
    <t xml:space="preserve"> </t>
  </si>
  <si>
    <t>Meningkatnya Proporsi Pembiayaan Pembangunan yang berasal dari Musrenbang Kecamatan</t>
  </si>
  <si>
    <t>Meningkatnya Nilai Swadaya Masyarakat dalam Stimulan / Bantuan RW</t>
  </si>
  <si>
    <t>Tersedianya kualitas jaringan jalan dan jembatan yang mendukung akselerasi pergerakan masyarakat</t>
  </si>
  <si>
    <t>Tersedianya sistem jaringan drainase yang tertata dengan baik dalam mendukung upaya pengendalian banjir, dan dampak perubahan iklim</t>
  </si>
  <si>
    <t xml:space="preserve">Tersedianya Sistem Pengelolaan Air Minum </t>
  </si>
  <si>
    <t>Tingkat pelanggaran tata ruang menurun.... %</t>
  </si>
  <si>
    <t>Meningkatkan sarana prasarana penunjang perumahan rakyat dan perhubungan</t>
  </si>
  <si>
    <t>Meningkatnya luasan cakupan pelayanan permakaman</t>
  </si>
  <si>
    <t>Prosentase  Swadaya Masyarakat sebesar  10 % terhadap jumlah bantuan RW</t>
  </si>
  <si>
    <t>Meningkatnya Nilai Hasil Musrenbang Kecamatan yang berorientasi IPM</t>
  </si>
  <si>
    <t xml:space="preserve">Rasio Hasil Musrenbang Kecamatan yang berorientasi IPM dibanding Nilai Hasil Musrenbang yg diakomodir APBD sebanyak 50 persen </t>
  </si>
  <si>
    <t xml:space="preserve">kasus pelanggaran asusila oleh PNS  nihil kejadian </t>
  </si>
  <si>
    <t>V I S I</t>
  </si>
  <si>
    <t>MISI</t>
  </si>
  <si>
    <t>TUJUAN</t>
  </si>
  <si>
    <t xml:space="preserve"> SASARAN</t>
  </si>
  <si>
    <t>INDIKATOR SASARAN</t>
  </si>
  <si>
    <t>STRATEGI</t>
  </si>
  <si>
    <t>ARAH KEBIJAKAN</t>
  </si>
  <si>
    <t>Mewajibkan instansi Pemerintah untuk melaksanakan kegiatan keagamaan</t>
  </si>
  <si>
    <t>Menyusun pedoman peraturan pemberian sanksi bagi PNS</t>
  </si>
  <si>
    <t>Melaksanakan operasi rutin pengawasan PNS di tempat-tempat hiburan</t>
  </si>
  <si>
    <t>Mewajibkan Instansi Pemerintah melaksanakan kegiatan pendidikan baca tulis Al Quran</t>
  </si>
  <si>
    <t>Melaksanakan lomba MTQ khusus PNS</t>
  </si>
  <si>
    <t>Peningkatan pemberian bantuan kepada sarana peribadatan melalui hibah dan bansos</t>
  </si>
  <si>
    <t>Peningkatan pemberian bantuan kepada sarana peribadatan melalui program dan kegiatan</t>
  </si>
  <si>
    <t>Meningkatkan pemahaman pengurus mesjid atau RW terhadap mekanisme hibah dan bansos</t>
  </si>
  <si>
    <t>Memberikan kewenangan kepada kelurahan dalam verifikasi hibah dan bansos khusus sarana peribadatan</t>
  </si>
  <si>
    <t>Program dan kegiatan yang melibatkan sarana peribadatan adalah program dan kegiatan dalam rangka hari-hari besar keagamaan</t>
  </si>
  <si>
    <t>Perumusan kriteria sarana peribadatan yang layak melaksanakan program dan kegiatan</t>
  </si>
  <si>
    <t>Program dan kegiatan dilaksanakan secara swakelola</t>
  </si>
  <si>
    <t xml:space="preserve">Terwujudnya prestasi Kota Cirebon dalam bidang keagamaan </t>
  </si>
  <si>
    <t>Meningkatkan konduktifitas keberagamaan.</t>
  </si>
  <si>
    <t>Evaluasi berkala kerukunan umat beragama</t>
  </si>
  <si>
    <t>2.1.1</t>
  </si>
  <si>
    <t>3.1.1</t>
  </si>
  <si>
    <t>4.1.1</t>
  </si>
  <si>
    <t>4.2.2</t>
  </si>
  <si>
    <t>Melakukan penataan kebutuhan organisasi dan sumberdaya aparatur berdasarkan prinsip good governance</t>
  </si>
  <si>
    <t>Melakukan pembinaan disiplin PNS secara berkala</t>
  </si>
  <si>
    <t>Penerapan reward dan punishment diberlakukan pula kepada atasan langsung dari PNS yang melanggar disiplin</t>
  </si>
  <si>
    <t xml:space="preserve">Melaksanakan operasi rutin pengawasan disiplin PNS </t>
  </si>
  <si>
    <t>Membuka kotak pengaduan masyarakat terhadap pelanggaran disiplin PNS</t>
  </si>
  <si>
    <t>2.1.2</t>
  </si>
  <si>
    <t>2.1.3</t>
  </si>
  <si>
    <t>Pemenuhan kebutuhan tenaga fungsional sesuai standar kebutuhan</t>
  </si>
  <si>
    <t>Pemetaan kebutuhan tenaga fungsional</t>
  </si>
  <si>
    <t>Pemenuhan Penilaian Angka Kredit (PAK)</t>
  </si>
  <si>
    <t>Migrasi tenaga fungsional ke struktural dilakukan secara ketat dan selektif sesuai dengan aturan yang berlaku dan dipublikasikan kepada masyarakat</t>
  </si>
  <si>
    <t>Penyusunan kebijakan dalam rangka pemenuhan tenaga fungsional</t>
  </si>
  <si>
    <t>Optimalisasi pengelolaan aset daerah</t>
  </si>
  <si>
    <t>2.1.1.1</t>
  </si>
  <si>
    <t>Optimalisasi pengelolaan keuangan daerah yang transparan dan akuntabel</t>
  </si>
  <si>
    <t>Memadukan dan mengintegrasikan sistem pengelolaan aset</t>
  </si>
  <si>
    <t>Melakukan penataan kelembagaan pengelolaan aset daerah</t>
  </si>
  <si>
    <t>2.1.1.2</t>
  </si>
  <si>
    <t>Penerapan reward dan punishment dalam  disiplin PNS</t>
  </si>
  <si>
    <t>Mengembangkan sistem kesejahteraan PNS berdasarkan penilaian kinerja</t>
  </si>
  <si>
    <t>2.1.1.3</t>
  </si>
  <si>
    <t>2.1.2.1</t>
  </si>
  <si>
    <t>2.1.2.2</t>
  </si>
  <si>
    <t>2.2.1</t>
  </si>
  <si>
    <t>Menyepakati jadwal waktu perencanaan dan penganggaran antara eksekutif dan legislatif</t>
  </si>
  <si>
    <t>Mempublikasikan jadwal perencanaan dan penganggaran</t>
  </si>
  <si>
    <t>Meningkatkan kapasitas dan kemampuan aparatur perencana di setiap SKPD</t>
  </si>
  <si>
    <t>Menyusun sistem reward dan punishment dalam perencanaan</t>
  </si>
  <si>
    <t>Mengoptimalkan sistem perencanaan dan pembangunan daerah</t>
  </si>
  <si>
    <t>2.2.1.1</t>
  </si>
  <si>
    <t>Publikasi hasil pengendalian dan evaluasi perencanaan daerah</t>
  </si>
  <si>
    <t>Membangun sistem pengendalian dan evaluasi perencanaan daerah</t>
  </si>
  <si>
    <t>Menyusun sistem reward dan punishment dalam pengendalian dan evaluasi perencanaan daerah</t>
  </si>
  <si>
    <t>Indeks Kepuasan Masyarakat dalam pelayanan perijinan 95%</t>
  </si>
  <si>
    <t xml:space="preserve">Terwujudnya pelayanan prima dalam perijinan </t>
  </si>
  <si>
    <t>Pembangunan sistem pelayanan perijinan online</t>
  </si>
  <si>
    <t>Penataan dan penguatan kelembagaan pelayanan perijinan</t>
  </si>
  <si>
    <t>Penerapan insentif dan disinsentif investasi</t>
  </si>
  <si>
    <t>Meningkatkan kompetensi aparatur melalui peningkatan keahlian dan keterampilan</t>
  </si>
  <si>
    <t>Meningkatkan komunikasi masyarakat dengan pemerintah melalui forum-forum silaturahmi</t>
  </si>
  <si>
    <t>Mengintensifkan kegiatan siskamling</t>
  </si>
  <si>
    <t>Membangun kerjasama dan komunikasi dengan kepolisian dan TNI</t>
  </si>
  <si>
    <t>Memberikan reward kepada masyarakat dalam kegiatan siskamling</t>
  </si>
  <si>
    <t>Meningkatkan jumlah kader masyarakat sadar hukum</t>
  </si>
  <si>
    <t xml:space="preserve">Pembinaan kerohanian bagi pemuda di lokasi rawan ketertiban umum </t>
  </si>
  <si>
    <t>Penyaluran minat dan bakat terhadap pemuda di lokasi rawan ketertiban umum</t>
  </si>
  <si>
    <t>1.1.1</t>
  </si>
  <si>
    <t>1.1.2</t>
  </si>
  <si>
    <t>1.1.1.1</t>
  </si>
  <si>
    <t>1.1.2.1</t>
  </si>
  <si>
    <t>1.2.1</t>
  </si>
  <si>
    <t>1.2.2</t>
  </si>
  <si>
    <t>1.2.3</t>
  </si>
  <si>
    <t>2.1.3.1</t>
  </si>
  <si>
    <t>2.3.1</t>
  </si>
  <si>
    <t>2.3.2</t>
  </si>
  <si>
    <t>2.3.2.1</t>
  </si>
  <si>
    <t>3.1.1.1</t>
  </si>
  <si>
    <t>2.3.1.1</t>
  </si>
  <si>
    <t>3.1.1.2</t>
  </si>
  <si>
    <t>3.2.1</t>
  </si>
  <si>
    <t>3.4.1</t>
  </si>
  <si>
    <t>3.3.1</t>
  </si>
  <si>
    <t>3.5.1</t>
  </si>
  <si>
    <t>3.6.1</t>
  </si>
  <si>
    <t>3.2.1.1</t>
  </si>
  <si>
    <t>3.3.1.1</t>
  </si>
  <si>
    <t>3.4.1.1</t>
  </si>
  <si>
    <t>3.5.1.1</t>
  </si>
  <si>
    <t>3.6.1.1</t>
  </si>
  <si>
    <t>4.2.1</t>
  </si>
  <si>
    <t>4.3.1</t>
  </si>
  <si>
    <t>4.1.1.1</t>
  </si>
  <si>
    <t>4.2.1.1</t>
  </si>
  <si>
    <t>4.2.2.1</t>
  </si>
  <si>
    <t>4.3.1.1</t>
  </si>
  <si>
    <t>4.4.1</t>
  </si>
  <si>
    <t>4.4.1.1</t>
  </si>
  <si>
    <t>4.5.1</t>
  </si>
  <si>
    <t>4.5.1.1</t>
  </si>
  <si>
    <t>5.1.1</t>
  </si>
  <si>
    <t>5.1.1.1</t>
  </si>
  <si>
    <t>5.1.2</t>
  </si>
  <si>
    <t>5.1.3</t>
  </si>
  <si>
    <t>5.1.2.1</t>
  </si>
  <si>
    <t>5.1.3.1</t>
  </si>
  <si>
    <t>2.1.1.1.1</t>
  </si>
  <si>
    <t>1.1.1.1.1</t>
  </si>
  <si>
    <t>1.1.1.1.2</t>
  </si>
  <si>
    <t>1.1.1.1.3</t>
  </si>
  <si>
    <t>1.2.1.1</t>
  </si>
  <si>
    <t>1.2.2.1</t>
  </si>
  <si>
    <t>1.2.3.1</t>
  </si>
  <si>
    <t>1.2.3.1.1</t>
  </si>
  <si>
    <t>1.2.3.1.2</t>
  </si>
  <si>
    <t>1.2.2.1.1</t>
  </si>
  <si>
    <t>1.2.2.1.2</t>
  </si>
  <si>
    <t>1.2.1.1.1</t>
  </si>
  <si>
    <t>1.2.1.1.2</t>
  </si>
  <si>
    <t>1.1.2.1.1</t>
  </si>
  <si>
    <t>1.1.1.1.4</t>
  </si>
  <si>
    <t>2.1.1.2.1</t>
  </si>
  <si>
    <t>2.1.1.3.1</t>
  </si>
  <si>
    <t>2.1.2.1.1</t>
  </si>
  <si>
    <t>2.1.2.1.2</t>
  </si>
  <si>
    <t>2.1.2.2.1</t>
  </si>
  <si>
    <t>2.1.2.2.2</t>
  </si>
  <si>
    <t>2.1.1.2.1.1</t>
  </si>
  <si>
    <t>2.1.1.2.1.2</t>
  </si>
  <si>
    <t>2.1.1.2.1.3</t>
  </si>
  <si>
    <t>2.1.1.2.1.4</t>
  </si>
  <si>
    <t>2.1.1.3.1.1</t>
  </si>
  <si>
    <t>2.1.1.3.1.2</t>
  </si>
  <si>
    <t>2.1.1.3.1.3</t>
  </si>
  <si>
    <t>2.1.1.3.1.4</t>
  </si>
  <si>
    <t>2.1.1.1.1.1</t>
  </si>
  <si>
    <t>2.1.1.1.1.2</t>
  </si>
  <si>
    <t>2.1.2.1.1.1</t>
  </si>
  <si>
    <t>2.1.2.1.1.2</t>
  </si>
  <si>
    <t>2.1.2.1.1.3</t>
  </si>
  <si>
    <t>2.1.2.1.2.1</t>
  </si>
  <si>
    <t>2.1.2.2.1.1</t>
  </si>
  <si>
    <t>2.1.2.2.1.2</t>
  </si>
  <si>
    <t>2.1.2.2.2.1</t>
  </si>
  <si>
    <t>2.1.2.2.2.2</t>
  </si>
  <si>
    <t>Pelatihan teknis bagi pengawas proyek</t>
  </si>
  <si>
    <t>1.2.2.1.1.1</t>
  </si>
  <si>
    <t>1.2.2.1.2.1</t>
  </si>
  <si>
    <t>1.2.3.1.1.1</t>
  </si>
  <si>
    <t>1.2.3.1.2.1</t>
  </si>
  <si>
    <t>1.2.1.1.1.1</t>
  </si>
  <si>
    <t>1.2.1.1.1.2</t>
  </si>
  <si>
    <t>1.2.1.1.2.1</t>
  </si>
  <si>
    <t>1.2.1.1.2.1.1</t>
  </si>
  <si>
    <t>1.2.1.1.2.1.2</t>
  </si>
  <si>
    <t>1.1.1.1.2.1</t>
  </si>
  <si>
    <t>1.1.1.1.3.1</t>
  </si>
  <si>
    <t>1.1.1.1.4.1</t>
  </si>
  <si>
    <t>1.1.1.1.1.1</t>
  </si>
  <si>
    <t>Penyusunan grand disain perencanaan pegawai</t>
  </si>
  <si>
    <t>Penyusunan pedoman promosi dan mutasi pegawai</t>
  </si>
  <si>
    <t>Penyusunan kajian pemberian insentif pegawai berbasis kinerja</t>
  </si>
  <si>
    <t>Mengendalikan pencemaran udara melalui Pemantauan Kualitas Udara, pembinaan stakeholder, Penegakan hukum terhadap pencemaran udara, dan melalui Peningkatan penerapan Hari Bebas Kendaraan Bermotor, Kawasan Dilarang Merokok dan Uji Emisi</t>
  </si>
  <si>
    <t>Meningkatnya pengelolaan sampah dan sumber sampah secara terpadu dan berwawasan lingkungan serta peningkatan kapasitas TPA</t>
  </si>
  <si>
    <t>Memanfaatkan sampah sebagai sumber daya mulai dari sumber/hulu melalui Pembangunan sentra 3R / Pusat Daur Ulang, Pendampingan pembentukan bank sampah di tingkat kelurahan, Pengembangan jejaring kerja bank sampah</t>
  </si>
  <si>
    <t>Konservasi sumberdaya air</t>
  </si>
  <si>
    <t>Tersedianya sistem pengelolaan jaringan air limbah domestik secara optimal</t>
  </si>
  <si>
    <t>Cakupan pelayanan air limbah domestik sebanyak... %</t>
  </si>
  <si>
    <t>Cakupan pelayanan air minum sebanyak .... %</t>
  </si>
  <si>
    <t>Penyediaan sumber air baku</t>
  </si>
  <si>
    <t>Terlaksananya pengendalian pemanfaatan ruang kota yang konsisten</t>
  </si>
  <si>
    <t>Pengembangan
instrumen
pengendalian
pemanfaatan
ruang yang efektif</t>
  </si>
  <si>
    <t>Mewujudkan
sistem integritas dalam perencanaan dan
pengendalian pembangunan secara
konsisten melalui pengawasan dan
penindakan bagi pihak yang menyalahi
dan melanggar aturan pemanfaatan
ruang</t>
  </si>
  <si>
    <t>Tersedianya rencana tata ruang kota yang berkualitas dan memperhatikan aspirasi pemangku kepentingan</t>
  </si>
  <si>
    <t>Peningkatan mekanisme dan peran pemangku kepentingan dalam penataan ruang</t>
  </si>
  <si>
    <t>Meningkatnya kualitas lingkungan perumahan</t>
  </si>
  <si>
    <t>Pengembangan rumah sehat sederhana</t>
  </si>
  <si>
    <t>Tersedianya sistem transportasi perkotaan yang terpadu dan memadai untuk melayani pergerakan orang dan barang</t>
  </si>
  <si>
    <t>6.1.1</t>
  </si>
  <si>
    <t>6.1.1.1</t>
  </si>
  <si>
    <t>6.1.1.2</t>
  </si>
  <si>
    <t>6.1.2</t>
  </si>
  <si>
    <t>6.1.2.1</t>
  </si>
  <si>
    <t>6.1.3</t>
  </si>
  <si>
    <t>6.1.3.1</t>
  </si>
  <si>
    <t>6.1.3.1.1</t>
  </si>
  <si>
    <t>6.2.1</t>
  </si>
  <si>
    <t>6.2.1.1</t>
  </si>
  <si>
    <t>6.1.1.1.1</t>
  </si>
  <si>
    <t>6.1.1.1.1.1</t>
  </si>
  <si>
    <t>6.1.2.1.1</t>
  </si>
  <si>
    <t>6.1.2.1.1.1</t>
  </si>
  <si>
    <t>6.1.3.1.1.1</t>
  </si>
  <si>
    <t>6.1.3.2.1.1</t>
  </si>
  <si>
    <t>6.2.1.1.1</t>
  </si>
  <si>
    <t>6.2.1.1.1.1</t>
  </si>
  <si>
    <t>6.2.1.2</t>
  </si>
  <si>
    <t>6.2.2</t>
  </si>
  <si>
    <t>6.2.2.1</t>
  </si>
  <si>
    <t>6.2.2.1.1</t>
  </si>
  <si>
    <t>6.2.2.1.2</t>
  </si>
  <si>
    <t>6.2.2.1.3</t>
  </si>
  <si>
    <t>6.2.2.1.1.1</t>
  </si>
  <si>
    <t>6.2.2.1.1.2</t>
  </si>
  <si>
    <t>6.2.2.1.2.1</t>
  </si>
  <si>
    <t>6.2.2.1.3.1</t>
  </si>
  <si>
    <t>6.2.3</t>
  </si>
  <si>
    <t>6.2.4</t>
  </si>
  <si>
    <t>6.2.3.1</t>
  </si>
  <si>
    <t>6.2.3.2</t>
  </si>
  <si>
    <t>6.2.3.1.1</t>
  </si>
  <si>
    <t>6.2.3.1.1.1</t>
  </si>
  <si>
    <t>6.2.4.1</t>
  </si>
  <si>
    <t>6.2.4.1.1</t>
  </si>
  <si>
    <t>6.2.4.1.2</t>
  </si>
  <si>
    <t>6.2.4.1.1.1</t>
  </si>
  <si>
    <t>6.3.1</t>
  </si>
  <si>
    <t>6.3.1.1</t>
  </si>
  <si>
    <t>6.3.1.1.1</t>
  </si>
  <si>
    <t>6.3.1.1.1.1</t>
  </si>
  <si>
    <t>6.3.1.1.1.2</t>
  </si>
  <si>
    <t>6.4.1</t>
  </si>
  <si>
    <t>6.4.1.1</t>
  </si>
  <si>
    <t>6.4.1.1.1</t>
  </si>
  <si>
    <t>6.4.1.1.1.1</t>
  </si>
  <si>
    <t>1.1.2.1.1.1</t>
  </si>
  <si>
    <t>1.1.2.1.2</t>
  </si>
  <si>
    <t>1.1.2.1.2.1</t>
  </si>
  <si>
    <t>1.2.2.1.3</t>
  </si>
  <si>
    <t>1.2.2.1.4</t>
  </si>
  <si>
    <t>1.2.2.1.3.1</t>
  </si>
  <si>
    <t>1.2.2.1.4.1</t>
  </si>
  <si>
    <t>Pembinaan Keagamaan kepada generasi muda dalam bentuk..........</t>
  </si>
  <si>
    <t>Pelaksanaan lomba berjenjang dari kelurahan hingga tingkat kota</t>
  </si>
  <si>
    <t>Peningkatan keimana dan ketaqwaan</t>
  </si>
  <si>
    <t>2.1.2.2.3</t>
  </si>
  <si>
    <t>2.1.2.2.3.1</t>
  </si>
  <si>
    <t>2.1.2.2.3.2</t>
  </si>
  <si>
    <t>2.1.2.2.3.3</t>
  </si>
  <si>
    <t>2.1.3.1.1</t>
  </si>
  <si>
    <t>2.1.3.1.1.1</t>
  </si>
  <si>
    <t>2.1.3.1.1.2</t>
  </si>
  <si>
    <t>2.1.3.1.1.4</t>
  </si>
  <si>
    <t>2.2.1.1.1</t>
  </si>
  <si>
    <t>2.3.1.1.1</t>
  </si>
  <si>
    <t>2.2.1.1.1.1</t>
  </si>
  <si>
    <t>2.3.1.1.1.1</t>
  </si>
  <si>
    <t>2.3.2.1.1</t>
  </si>
  <si>
    <t>3.1.1.1.1</t>
  </si>
  <si>
    <t>3.1.1.1.1.1</t>
  </si>
  <si>
    <t>2.3.2.1.1.1</t>
  </si>
  <si>
    <t>3.1.1.2.1</t>
  </si>
  <si>
    <t>3.1.1.2.1.1</t>
  </si>
  <si>
    <t>Bidang Pemuda dan Olah Raga:</t>
  </si>
  <si>
    <t>Meningkatkan olah raga prestasi</t>
  </si>
  <si>
    <t>Berprestasi di tingkat propinsi</t>
  </si>
  <si>
    <t xml:space="preserve">Pembinaan atlit berpestasi </t>
  </si>
  <si>
    <t>Pengembangan fasilitas sarana dan prasarana olah raga</t>
  </si>
  <si>
    <t>4.3.1.1.1</t>
  </si>
  <si>
    <t>4.3.1.1.2</t>
  </si>
  <si>
    <t>Mewujudkan Kota Cirebon sebagai Kota Pusaka</t>
  </si>
  <si>
    <t>Penetapan kalender budaya</t>
  </si>
  <si>
    <t xml:space="preserve">Melakukan pembinaan aktivitas sanggar seni </t>
  </si>
  <si>
    <t>4.4.1.1.1</t>
  </si>
  <si>
    <t>4.4.1.2</t>
  </si>
  <si>
    <t>Penataan bangunan cagar budaya</t>
  </si>
  <si>
    <t>Revitalisasi pusaka cagar budaya</t>
  </si>
  <si>
    <t>Pemberdayaan masyarakat dalam pelestarian pusaka cagar budaya</t>
  </si>
  <si>
    <t>Meningkatkan kerjasama dengan pemilik cagar budaya dalam pelestarian pusaka cagar budaya</t>
  </si>
  <si>
    <t>4.4.1.2.1</t>
  </si>
  <si>
    <t>4.4.1.2.2</t>
  </si>
  <si>
    <t>4.4.1.2.1.1</t>
  </si>
  <si>
    <t>4.4.1.2.2.1</t>
  </si>
  <si>
    <t>4.4.1.2.2.2</t>
  </si>
  <si>
    <t>4.4.1.1.1.1</t>
  </si>
  <si>
    <t>4.5.1.1.1</t>
  </si>
  <si>
    <t>4.5.1.1.2</t>
  </si>
  <si>
    <t>4.5.1.1.3</t>
  </si>
  <si>
    <t>Pelaksanaan kegiatan keagamaan di Instansi Pemerintah</t>
  </si>
  <si>
    <t>Peningkatan Pengawasan terhadap perilaku PNS</t>
  </si>
  <si>
    <t>Peningkatan sanksi bagi PNS yang melanggar</t>
  </si>
  <si>
    <t>Pelibatan  masyarakat dalam pengawasan terhadap perilaku PNS</t>
  </si>
  <si>
    <t>Pelaksanaan kegiatan pendidikan baca tulis AL Quran bagi PNS</t>
  </si>
  <si>
    <t>Pemberian reward kepada PNS yang berprestasi</t>
  </si>
  <si>
    <t>Pembinaan kepada generasi muda dalam lomba bidang keagamaan</t>
  </si>
  <si>
    <t>Pelaksanaan lomba secara berjenjang dari tingkat kelurahan hingga tingkat kota</t>
  </si>
  <si>
    <t>Pemberian penghargaan / reward kepada masyarakat yang berprestasi</t>
  </si>
  <si>
    <t>Peningkatan frekuensi dialog forum kerukunan umat beragama</t>
  </si>
  <si>
    <t>Pelaksanaan proses perencaaan tepat waktu sesuai dengan ketentuan</t>
  </si>
  <si>
    <t>Peningkatan kualitas dokumen perencanaan SKPD</t>
  </si>
  <si>
    <t>Peningkatan kualitas pengendalian dan evaluasi perencanaan daerah</t>
  </si>
  <si>
    <t>Pengembangan struktur organisasi dan tata laksana yang akuntabel</t>
  </si>
  <si>
    <t>Peningkatan intensitas komunikasi masyarakat dengan pemerintah</t>
  </si>
  <si>
    <t>Peningkatan peranserta masyarakat dalam keamanan dan ketertiban masyarakat</t>
  </si>
  <si>
    <t>Peningkatan intensitas kegiatan kepemudaan di lokasi rawan ketertiban umum</t>
  </si>
  <si>
    <t>3.2.1.1.1</t>
  </si>
  <si>
    <t>3.3.1.1.1</t>
  </si>
  <si>
    <t>3.4.1.1.1</t>
  </si>
  <si>
    <t>3.5.1.1.1</t>
  </si>
  <si>
    <t>3.6.1.1.1</t>
  </si>
  <si>
    <t>Peningkatan pemberdayaan ekonomi masyarakat dengan TRIBINA (Manusia, Usaha dan Lingkungan)</t>
  </si>
  <si>
    <t>Meningkatkan pembinaan teknis dan manajemen terhadap koperasi dan UMKM</t>
  </si>
  <si>
    <t>Peningkatan kualitas keterampilan tenaga kerja</t>
  </si>
  <si>
    <t>Meningkatkan kompetensi BLK</t>
  </si>
  <si>
    <t>Melaksanakan pelatihan  keterampilan kerja yang berorientasi pada penempatan langsung</t>
  </si>
  <si>
    <t>Peningkatan ketepatan sasaran program penanggulangan kemiskinan</t>
  </si>
  <si>
    <t>Peningkatan akses pelayanan dasar bagi keluarga miskin</t>
  </si>
  <si>
    <t>Pemberdayaan ekonomi keluarga miskin</t>
  </si>
  <si>
    <t>Menyediakan satu data keluarga miskin</t>
  </si>
  <si>
    <t>Meningkatkan pengendalian dan pengawasan terhadap program-program penanggulangan kemiskinan</t>
  </si>
  <si>
    <t>Menyediakan akses pelayanan pendidikan berupa Beasiswa rawan DO</t>
  </si>
  <si>
    <t>Memberikan akses pendampingan pelayanan kesehatan rujukan</t>
  </si>
  <si>
    <t>Menyediakan akses pelayanan  air bersih</t>
  </si>
  <si>
    <t>Menyediakan akses pelayanan  sanitasi</t>
  </si>
  <si>
    <t>Menyediakan akses pelayanan  pangan dan gizi</t>
  </si>
  <si>
    <t>Menyediakan akses pelayanan listrik</t>
  </si>
  <si>
    <t>Menyediakan  perbaikan rumah tidak layak huni dengan program bedah rumah</t>
  </si>
  <si>
    <t>Mengembangkan kawasan-kawasan percontohan Rukun Warga Layak Anak</t>
  </si>
  <si>
    <t>Membentuk fasilitator musrenbang untuk tiap kelurahan</t>
  </si>
  <si>
    <t>Peningkatan kualitas hasil musrenbang kecamatan</t>
  </si>
  <si>
    <t>Meningkatkan kualitas pengawasan dan pengendalian hasil musrenbang</t>
  </si>
  <si>
    <t>Persentase kenaikan nilai Musrenbang Kecamatan yg diakomodir dalam APBD  sebanyak 5 %  sampai akhir tahun 2018 (kumulatif)</t>
  </si>
  <si>
    <t>Pengalihan bantuan RW di kegiatan Kelurahan</t>
  </si>
  <si>
    <t>Memberikan kewenangan kepada kelurahan melaksanakan alih program banruan RW</t>
  </si>
  <si>
    <t>Melaksanakan kegiatan yang berasal dari bantuan RW di tingkat kelurahan</t>
  </si>
  <si>
    <t>Melakukan pengawasan dan pengendalian serta publikasi terhadap besaran partisipasi yang dilakukan masyarakat</t>
  </si>
  <si>
    <t>Penyelenggaraan kompetisi tiungkat RW dalam rangka peningkatan Indeks Pembangunan Manusia</t>
  </si>
  <si>
    <t>Memfasilitasi pelaksanaan lomba IPM berbasis RW</t>
  </si>
  <si>
    <t>Meningkatnya Indeks Pembangunan Manusia Kecamatan</t>
  </si>
  <si>
    <t>IPM Kecamatan ….. Poin</t>
  </si>
  <si>
    <t>Meningkatkan kompetensi aparatur pemerintah daerah</t>
  </si>
  <si>
    <t>Optimalisasi kelembagaan pelayanan perijinan yang dilaksanakan dengan mudah, murah dan cepat sesuai dengan azas dan prinsip pelayanan</t>
  </si>
  <si>
    <t>Rasio jumlah PKL yang menempati lokasi di luar ketentuan dibagi/jumlah PKL seluruhnya =0,3</t>
  </si>
  <si>
    <t>Melakukan identifikasi jumlah PKL</t>
  </si>
  <si>
    <t>Pendataan dan pendaftaran PKL</t>
  </si>
  <si>
    <t>Menata ruang peruntukan bagi PKL</t>
  </si>
  <si>
    <t>Penggunaan aset pemerintah sebagai lokasi PKL</t>
  </si>
  <si>
    <t>Membuat peraturan tentang penyediaan ruang bagi PKL pada kawasan perkantoran dan perdagangan</t>
  </si>
  <si>
    <t>Melakukan pembinaan dan pendampingan usaha bagi PKL</t>
  </si>
  <si>
    <t>Melakukan pemberdayaan PKL melalui pembinaan dan bimbingan teknis, fasilitasi akses permodalan, penguatan kelembagaan, peningkatan jaringan dan promosi pemasaran</t>
  </si>
  <si>
    <t>Meningkatnya daya tanggap terhadap bencana</t>
  </si>
  <si>
    <t>Penyediaan sarana dan prasarana penanggulangan bencana</t>
  </si>
  <si>
    <t>3.6.1.1.2</t>
  </si>
  <si>
    <t>3.6.1.1.1.1</t>
  </si>
  <si>
    <t>3.6.1.1.2.1</t>
  </si>
  <si>
    <t>3.6.1.1.3</t>
  </si>
  <si>
    <t>3.6.1.1.3.1</t>
  </si>
  <si>
    <t>Penyusunan kebijakan  tanggap darurat bencana</t>
  </si>
  <si>
    <t>Memberikan bimbingan teknis tanggap darurat bencana di tingkat kelurahan dan kecamatan</t>
  </si>
  <si>
    <t>Pemberian kesempatan kepada  usia sekolah mengikuti pendidikan sesuai jenjangnya</t>
  </si>
  <si>
    <t>4.1.1.1.1</t>
  </si>
  <si>
    <t>4.1.1.1.1.1</t>
  </si>
  <si>
    <t>4.1.1.1.1.2</t>
  </si>
  <si>
    <t>Peningkatan mutu tenaga pendidik</t>
  </si>
  <si>
    <t>4.1.1.1.2</t>
  </si>
  <si>
    <t>4.1.1.1.2.1</t>
  </si>
  <si>
    <t>Pengembangan pendidikan non formal dan informal</t>
  </si>
  <si>
    <t>Mengembangkan kawasan percontohan pendidikan nonformal dan informal ditingkat RW</t>
  </si>
  <si>
    <t>Pemberdayaan masyarakat berperilaku hidup bersih dan sehat</t>
  </si>
  <si>
    <t>Mengembangkan kawasan percontohan  Perilaku Hidup Bersih dan Sehat disemua tatanan kehidupan (Rukun Warga, Sekolah, Perkantoran, Tempat tempat Umum)</t>
  </si>
  <si>
    <t>Peningkatan  pelayanan kesehatan dasar  yang berkualitas</t>
  </si>
  <si>
    <t>Menyediakan jaminan pelayanan kesehatan dasar bagi seluruh warga Kota Cirebon</t>
  </si>
  <si>
    <t>Peningkatan  pelayanan kesehatan rujukan yang berkualitas</t>
  </si>
  <si>
    <t>Menyediakan Biaya Operasional  Pelayanan Kesehatan Rujukan</t>
  </si>
  <si>
    <t>Meningkatkan kualitas pelayanan kesehatan rujukan khusus Kelas III</t>
  </si>
  <si>
    <t>4.2.1.1.1</t>
  </si>
  <si>
    <t>4.2.1.1.2</t>
  </si>
  <si>
    <t>4.2.1.1.3</t>
  </si>
  <si>
    <t>4.2.1.1.1.1</t>
  </si>
  <si>
    <t>4.2.1.1.2.1</t>
  </si>
  <si>
    <t>4.2.1.1.3.1</t>
  </si>
  <si>
    <t>4.2.1.1.3.2</t>
  </si>
  <si>
    <t>Pengendalian kelahiran</t>
  </si>
  <si>
    <t>Mengendalikan kelahiran dan pendewasaan perkawinan</t>
  </si>
  <si>
    <t>4.2.2.1.1</t>
  </si>
  <si>
    <t>4.2.2.1.1.1</t>
  </si>
  <si>
    <t>4.5.1.1.1.1</t>
  </si>
  <si>
    <t>4.5.1.1.1.2</t>
  </si>
  <si>
    <t>4.5.1.1.2.1</t>
  </si>
  <si>
    <t>4.5.1.1.2.2</t>
  </si>
  <si>
    <t>4.5.1.1.2.3</t>
  </si>
  <si>
    <t>4.5.1.1.2.4</t>
  </si>
  <si>
    <t>4.5.1.1.2.5</t>
  </si>
  <si>
    <t>4.5.1.1.2.6</t>
  </si>
  <si>
    <t>4.5.1.1.2.7</t>
  </si>
  <si>
    <t>5.1.1.1.1</t>
  </si>
  <si>
    <t>5.1.1.1.1.1</t>
  </si>
  <si>
    <t>5.1.1.1.1.2</t>
  </si>
  <si>
    <t>5.1.2.1.1</t>
  </si>
  <si>
    <t>5.1.2.1.1.1</t>
  </si>
  <si>
    <t>5.1.2.1.1.2</t>
  </si>
  <si>
    <t>5.1.2.1.1.3</t>
  </si>
  <si>
    <t>5.1.3.1.1</t>
  </si>
  <si>
    <t>5.1.3.1.1.1</t>
  </si>
  <si>
    <t>5.1.4</t>
  </si>
  <si>
    <t>5.1.4.1</t>
  </si>
  <si>
    <t>Program Pengendalian dan Pengamanan Lalu Lintas</t>
  </si>
  <si>
    <t>Program Peningkatan Pelayanan Parkir</t>
  </si>
  <si>
    <t>Program Peningkatan Kesiagaan dan Pencegahan Bahaya Kebakaran</t>
  </si>
  <si>
    <t>Program Pengendalian Pencemaran dan Perusakan Lingkungan Hidup</t>
  </si>
  <si>
    <t>Program Pengembangan Kinerja Pengelolaan Persampahan</t>
  </si>
  <si>
    <t>Program Pengendalian Banjir</t>
  </si>
  <si>
    <t>Program Pengendalian Pemanfaatan Ruang</t>
  </si>
  <si>
    <t>Program Perencanaan Tata Ruang</t>
  </si>
  <si>
    <t>Program Pemberdayaan Komunitas Perumahan</t>
  </si>
  <si>
    <t>Program Pengelolaan Areal Pemakaman</t>
  </si>
  <si>
    <t>Program Pembangunan Prasarana dan Fasilitas Perhubungan</t>
  </si>
  <si>
    <t>Meningkatnya luasan dan kualitas ruang terbuka hijau publik dan privat</t>
  </si>
  <si>
    <t>Meningkatnya manusia sehat/sakit ISPA</t>
  </si>
  <si>
    <t>Meningkatkan kualitas dan kuantitas infrastruktur perkotaan</t>
  </si>
  <si>
    <t>OUTCOME PROGRAM</t>
  </si>
  <si>
    <t>Rata - rata lama sekolah (13 Tahun)</t>
  </si>
  <si>
    <t>Meningkatnya Lama Harapan Sekolah pada usia max 18 tahun</t>
  </si>
  <si>
    <t>Peningkatan sistem distribusi, stabilisasi dan cadangan pangan</t>
  </si>
  <si>
    <t>Mengembangkan sistem distribusi pangan yang efektif dan efisien untuk menjamin stabilitas pasokan dan harga pangan</t>
  </si>
  <si>
    <t>Mengembangkan kemampuan pengelolaan cadangan pangan pemerintah dan masyarakat secara sinergi dan partisipatif</t>
  </si>
  <si>
    <t>Meningkatkan pemberdayaan masyarakat dalam mengoptimalkan sumberdaya yang dikuasainya untuk mewujudkan ketahanan pangan berkelanjutan</t>
  </si>
  <si>
    <t>Prog. Peningkatan Ketahanan Pangan</t>
  </si>
  <si>
    <t>Prog. Peningkatan Produksi Peternakan,</t>
  </si>
  <si>
    <t xml:space="preserve">Prog. Peningkatan Produksi Pertanian/Perkebunan, </t>
  </si>
  <si>
    <t>Program satu data keluarga miskin</t>
  </si>
  <si>
    <t>Program pengendalian dan pengawasan penanggulangan kemiskinan</t>
  </si>
  <si>
    <t>Program peningkatan akses pelayanan air bersih bagi keluarga miskin</t>
  </si>
  <si>
    <t>Program peningkatan akses pelayanan kesehatan, rujukan bagi keluarga miskin</t>
  </si>
  <si>
    <t>Preogram peningkatan akses pendidikan bagi keluarga miskin</t>
  </si>
  <si>
    <t>sda</t>
  </si>
  <si>
    <t>Program bedah rumah bagi keluarga miskin</t>
  </si>
  <si>
    <t>Program pelayanan akses pelayanan pangan dan gizi bagi keluarga miskin</t>
  </si>
  <si>
    <t>Mengembangkan fasilitas sarana dan prasarana olah raga</t>
  </si>
  <si>
    <t>Program pembinaan atlit berprestasi</t>
  </si>
  <si>
    <t>Program pengembangan fasilitas sarana dan prasarana olah raga</t>
  </si>
  <si>
    <t>Melakukan pembinaan atlit berprestasi melalui pembibitan sejak dini dan pemberian penghargaan</t>
  </si>
  <si>
    <t>Meningkatnya jumlah pusaka  budaya yang dilestarikan</t>
  </si>
  <si>
    <t>Melakukan penataan /revitalisasi bangunan cagar budaya</t>
  </si>
  <si>
    <t>Program pengembangan kerjasama pengelolaan kekayaan budaya</t>
  </si>
  <si>
    <t>Program pengembangan nilai budaya</t>
  </si>
  <si>
    <t>Program pengelolaan keragaman budaya</t>
  </si>
  <si>
    <t>Program penataan / revitalisasi cagar budaya</t>
  </si>
  <si>
    <t>Program pengembangan kewirausahawan dan keunggulan kompetitif usaha kecil menengah</t>
  </si>
  <si>
    <t>Program pengembangan sistim pendukung usaha bagi usaha mikro kecil menengah</t>
  </si>
  <si>
    <t>Program peningkatan kualitas kelembagaan koperasi</t>
  </si>
  <si>
    <t>Program pelayanan pelatihan kerja</t>
  </si>
  <si>
    <t>Program pelayanan penempatan tenaga kerja</t>
  </si>
  <si>
    <t>Peningkatan promosi wisata</t>
  </si>
  <si>
    <t>Meningkatkan promosi wisata budaya khas cirebon melalui pengembangan ekonomi kreatif</t>
  </si>
  <si>
    <t>Program pengembangan destinasi pariwisata</t>
  </si>
  <si>
    <t>Program penataan dan pelayanan perijinan</t>
  </si>
  <si>
    <t>Program penyediaan sistim informasi perijinan</t>
  </si>
  <si>
    <t>Program insentif dan disinsentif investasi</t>
  </si>
  <si>
    <t>Meningkatnya nilai investasi di Kota Cirebon ….% (Rp)</t>
  </si>
  <si>
    <t>Peningkatan iklim invetasi yang kondusif</t>
  </si>
  <si>
    <t>Program peningkatan promosi dan kerjasama investasi</t>
  </si>
  <si>
    <t>Meningkatkan promosi dan kerjasama investasi</t>
  </si>
  <si>
    <t>Program peningkatan iklim investasi dan realisasi investasi</t>
  </si>
  <si>
    <t>Program penyiapan potensi sumber daya sarana dan prasarana daerah</t>
  </si>
  <si>
    <t>Meningkatkan kebijakan perencanaan pengembangan penanaman modal</t>
  </si>
  <si>
    <t>Program pembebasan lahan untuk ruang terbuka hijau</t>
  </si>
  <si>
    <t>Program alih fungsi aset lahan milik pemerintah untuk ruang terbuka hijau</t>
  </si>
  <si>
    <t>Peningkatan ruang terbuka hijau publik</t>
  </si>
  <si>
    <t xml:space="preserve">Menambah RTH publik melalui pembebasan lahan baru </t>
  </si>
  <si>
    <t>Membangun taman, taman interaktif, hutan kota, taman pemakanan,  di seluruh wilayah melalui pembangunan/pengembangan taman kota sebagai ruang publik sebagai sarana penyaluran kreatifitas (creative public space)</t>
  </si>
  <si>
    <t>Program Promosi Kesehatan dan Pemberdayaan Masyarakat</t>
  </si>
  <si>
    <t>Program Pemeliharaan Sarana dan Prasarana Rumah Sakit/Rumah Sakit Jiwa/Rumah Sakit Paru-Paru/Rumah Sakit Mata</t>
  </si>
  <si>
    <t>Program Pelayanan Kesehatan Penduduk Miskin</t>
  </si>
  <si>
    <t>Program Promosi Kesehatan Ibu, Bayi dan Anak Melalui Kelompok Kegiatan Dimasyarakat</t>
  </si>
  <si>
    <t>Program Peningkatan Keberdayaan Masyarakat Kelurahan</t>
  </si>
  <si>
    <t>Program Pengembangan Lembaga Ekonomi Pedesaan</t>
  </si>
  <si>
    <t>Program Peningkatan Partisipasi Masyarakat Dalam Membangun Kelurahan</t>
  </si>
  <si>
    <t>Program Peningkatan Kapasitas Aparatur Pemerintah Desa</t>
  </si>
  <si>
    <t>Peningkatan jam mata pelajaran agama di sekolah menengah umum</t>
  </si>
  <si>
    <t>Jumlah KK miskin berkurang …..</t>
  </si>
  <si>
    <t>Meningkatnya Peserta KB Aktif 75% di tahun 2018 dari jumlah PUS</t>
  </si>
  <si>
    <t>Program Komunikasi, informsi dan edukasi keluarga berencana dan keluarga sejahtera (KIE KB dan KS)</t>
  </si>
  <si>
    <t>Program penyediaan alat dan obat kontrasepsi</t>
  </si>
  <si>
    <t>Program penyediaan informasi Data mikro (Data Keluarga)</t>
  </si>
  <si>
    <t>Program pembangunan berwawasan kependudukan</t>
  </si>
  <si>
    <t>Meraih posisi 5 besar tingkat propinsi di tahun 2018</t>
  </si>
  <si>
    <t>Rasio keaktifan kelompok seni budaya 50% di tahun 2018 dari 30% di tahun 2012</t>
  </si>
  <si>
    <t>Menambah ruang publik untuk pagelaran seni budaya</t>
  </si>
  <si>
    <t>Jumlah pusaka budaya yang ditetapkan 80 Jenis (72 bangunan cagar budaya di th 2012)</t>
  </si>
  <si>
    <t>standar BLK tipe C</t>
  </si>
  <si>
    <t xml:space="preserve">Program peningkatan kapasitas BLK </t>
  </si>
  <si>
    <t>AKL, AKAD, AKAN</t>
  </si>
  <si>
    <t>Jumlah tenaga kerja berbasis kompetensi 75%, masyarakat 60% dan kewirausahaan 60%</t>
  </si>
  <si>
    <t>Kampung adat di daerah Benda; kampung budaya di Mandalangan</t>
  </si>
  <si>
    <t>Program Pelayanan Pendidikan SMP/MTs</t>
  </si>
  <si>
    <t>Program Pelayanan Pendidikan SD/MI</t>
  </si>
  <si>
    <t>Program Pelayanan Pendidikan SMA</t>
  </si>
  <si>
    <t>Program Pelayanan Pendidikan SMK</t>
  </si>
  <si>
    <t>Pelayanan pendidikan keaksaraan fungsional</t>
  </si>
  <si>
    <t>Pendidikan kesetaraan SD</t>
  </si>
  <si>
    <t xml:space="preserve">Pendidikan Kesetaraan SMP / MTs </t>
  </si>
  <si>
    <t xml:space="preserve">Pelayanan terhadap murid usia 0 – 6 tahun </t>
  </si>
  <si>
    <t>Peningkatan jumlah kualitas tenaga kependidikan SD/MI</t>
  </si>
  <si>
    <t>Peningkatan jumlah dan kualitas kependidikan SMP / MTs</t>
  </si>
  <si>
    <t>Peningkatan jumlah dan kualitas kependidikan SMA/SMK/MA</t>
  </si>
  <si>
    <t>A</t>
  </si>
  <si>
    <t>F</t>
  </si>
  <si>
    <t>G</t>
  </si>
  <si>
    <t>Meningkatkan Penyelenggaraan Pendidikan Luar Sekolah</t>
  </si>
  <si>
    <t>Meningkatkan penyelkenggaraan guru dan tenaga kependidikan pendidikan dasar dan menengah</t>
  </si>
  <si>
    <t>Penyelidikan Epidemiologi dan Penanggulangan KLB</t>
  </si>
  <si>
    <t>Program Pelayanan Kesehatan Dasar</t>
  </si>
  <si>
    <t>Program Pelayanan Kesehatan Rujukan</t>
  </si>
  <si>
    <t>Program Pemberdayaan Perempuan dan Perlindungan Anak</t>
  </si>
  <si>
    <t>Penanganan Pengaduan 100%</t>
  </si>
  <si>
    <t>Meningkatkan perlindungan terhadap  perempuan dan anak</t>
  </si>
  <si>
    <t>Menurunnya kasus kekerasan terhadap perempuan dan anak</t>
  </si>
  <si>
    <t>Peningkatan  pusat pelayanan terpadu pemberdayaan perempuan dan anak</t>
  </si>
  <si>
    <t>Mengoptimalkan fungsi  pusat pelayanan terpadu pemberdayaan perempuan dan anak</t>
  </si>
  <si>
    <t>Meningkatkan Pelayanan Kesehatan Lanjutan</t>
  </si>
  <si>
    <t>Program Pelayanan Kesehatan Lanjutan di RSUD Gunungjati</t>
  </si>
  <si>
    <t>4.2.1.1.3.3</t>
  </si>
  <si>
    <t>Mengembangkan kawasan percontohan perpustakaan ke tingkat RW dan Kelurahan</t>
  </si>
  <si>
    <t>Program Pengembangan Budaya Baca dan  Pembinaan Perpustakaan</t>
  </si>
  <si>
    <t>22 Kelurahan</t>
  </si>
  <si>
    <t>Terwujudnya Pelayanan Administrasi Kependudukan</t>
  </si>
  <si>
    <t>2.1.4</t>
  </si>
  <si>
    <t>Indeks kepuasan masyarakat dalam pelayanan administrasi kependudukan 90%</t>
  </si>
  <si>
    <t>Program Sistem Informasi Administrasi Kependudukan</t>
  </si>
  <si>
    <t>Meningkatkan kualitas penanganan masalah kesejahteraan sosial</t>
  </si>
  <si>
    <t>Menurunnya jumlah Penyandandang Masalah Kesejahteraan Sosial</t>
  </si>
  <si>
    <t>Penurunan ….. %</t>
  </si>
  <si>
    <t xml:space="preserve">Penanganan PMKS </t>
  </si>
  <si>
    <t>Mengoptimalkan fungsi panti-panti pelayanan sosial</t>
  </si>
  <si>
    <t>Program pelayanan bidang sosail</t>
  </si>
  <si>
    <t>Program Penguatan Jejaring kemitraan dalam rangka penanganan PMKS</t>
  </si>
  <si>
    <t>Program penyediaan Sarana Prasarana Sosial</t>
  </si>
  <si>
    <t>Program pelaksanaan dan pengembangan jaminan sosial bagi penyandang disabilitas, lanjut usia dan jaminan sosial skala kota</t>
  </si>
  <si>
    <t>Terwujudnya tertib administrasi kearsipan daerah</t>
  </si>
  <si>
    <t>2.1.5</t>
  </si>
  <si>
    <t>Meningkatnya arsip vital dan arsip statis dari 530 arsip menjadi 1.060 arsip</t>
  </si>
  <si>
    <t>Penyediaan arsip dalam bentuk digital</t>
  </si>
  <si>
    <t>Menyediakan dokumen arsip dengan digital</t>
  </si>
  <si>
    <t>Peningkatan jumlah SKPD yang tertib adm inistrasi kearsipan</t>
  </si>
  <si>
    <t>Melakukan pembinaan dan pemberian penghargaan kepada SKPD yang tertib arsip</t>
  </si>
  <si>
    <t>Program Sistem Administrasi Kearsipan</t>
  </si>
  <si>
    <t>Program Penyelamatan dan pelestarian Arsip Daerah</t>
  </si>
  <si>
    <t>Menurunnya titik rawan kemacetan dan kecelakaan</t>
  </si>
  <si>
    <t>Mengoptimalkan standar keselamatan lalu lintas</t>
  </si>
  <si>
    <t>Program pendaftaran penduduk</t>
  </si>
  <si>
    <t>Program pelayanan pencatatan sipil</t>
  </si>
  <si>
    <t>Program perencanaan kebijakan kependudukan</t>
  </si>
  <si>
    <t>3 besar tingkat provinsi</t>
  </si>
  <si>
    <t>Melakukan pemanfaatan aset dengan pihak ketiga</t>
  </si>
  <si>
    <t>Menyelesaikan penegasan batas daerah antara Kota Cirebon dan Kabupaten Cirebon</t>
  </si>
  <si>
    <t>Tercapainya kesepakatan penetapan batas daerah dengan Kabupaten Cirebon</t>
  </si>
  <si>
    <t>Seluruh titik koordinat Pilar Batas Utama (PBU) disepakati 100 %</t>
  </si>
  <si>
    <t>Pembangunan komunikasi dalam rangka penyelesaian batas daerah dengan Kabupaten Cirebon</t>
  </si>
  <si>
    <t>Program Penyelesaian Kesepakatan Titik Koordinat Pilar Batas Utama (PBU) antara Kota Cirebon dengan Kabupaten Cirebon</t>
  </si>
  <si>
    <t>Terwujudnya kesepakatan seluruh titik koordinat Pilar Batas Utama (PBU)</t>
  </si>
  <si>
    <t xml:space="preserve">Program Pembangunan Pilar Batas Utama (PBU) dan Pilar Antara Batas Utama (PABU) antara Kota Cirebon dan Kabupaten Cirebon. </t>
  </si>
  <si>
    <t>Terwujudnya konstruksi fisik Pilar Batas Utama (PBU) dan Pilar Antara Batas Utama (PABU) 100%</t>
  </si>
  <si>
    <t>Pemberdayaan Kelompok Informasi dan Komunikasi Masyarakat (KIKM)</t>
  </si>
  <si>
    <t>2.3.1.1.1.2</t>
  </si>
  <si>
    <t>Membangun sistem pengaduan publik online maupun offline</t>
  </si>
  <si>
    <t>Membuat sistem aplikasi pengaduan publik online</t>
  </si>
  <si>
    <t>2.3.1.1.1.3</t>
  </si>
  <si>
    <t>Membentuk unit layanan pengaduan di setiap SKPD</t>
  </si>
  <si>
    <t>Penyusunan prosedur dan legal drafting sistem pengaduan publik</t>
  </si>
  <si>
    <t>Terwujudnya hubungan pemerintahan dan masyarakat yang komunikatif</t>
  </si>
  <si>
    <t xml:space="preserve">meningkatnya intensitas komunikasi antara pemerintah dan masyarakat </t>
  </si>
  <si>
    <t>Meningkatkan sarana komunikasi dan diseminasi informasi</t>
  </si>
  <si>
    <t>Mengembangkan penyelenggaraan pemerintahan yang berbasis elektronik dalam rangka meningkatkan kualitas pelayanan publik secara efektif, efisien, transparan dan akuntable</t>
  </si>
  <si>
    <t>2.4.1</t>
  </si>
  <si>
    <t>Penataan sistem manajemen dan proses kinerja dilingkungan pemerintah kota dengan mengoptimasikan pemanfaatan teknologi informasi</t>
  </si>
  <si>
    <t>2.4.1.1</t>
  </si>
  <si>
    <t>Tersedianya peraturan-peraturan  tentang egoverment 100%</t>
  </si>
  <si>
    <t>2.4.1.1.1</t>
  </si>
  <si>
    <t>2.4.1.1.1.1</t>
  </si>
  <si>
    <t>2.4.1.2</t>
  </si>
  <si>
    <t>Terpenuhinya infrastruktur Teknologi Informasi dan Komunikasi sebagai penunjang pelaksanaan kinerja aparatur 100%</t>
  </si>
  <si>
    <t>2.4.1.2.1</t>
  </si>
  <si>
    <t>Peningkatan dan pengembangan infrastruktur TIK yang terpusat dan terintegrasi</t>
  </si>
  <si>
    <t>2.4.1.2.1.1</t>
  </si>
  <si>
    <t>Peningkatan dan pengembangan sistem informasi yang terintegrasi</t>
  </si>
  <si>
    <t>2.3.3</t>
  </si>
  <si>
    <t>2.3.3.1</t>
  </si>
  <si>
    <t>2.3.3.1.1</t>
  </si>
  <si>
    <t>2.3.3.1.1.1</t>
  </si>
  <si>
    <t>Program Peningkatan Kapasitas Sumber Daya Aparatur</t>
  </si>
  <si>
    <t>Program peningkatan partisipasi masyarakat dalam membangun kelurahan</t>
  </si>
  <si>
    <t>Program peningkatan kepesertaan kepemudaan</t>
  </si>
  <si>
    <t>Program Pengembangan Kurikulum berbasis Masyarakat</t>
  </si>
  <si>
    <t>Program pengembangan wawasan kebangsaan</t>
  </si>
  <si>
    <t>2.1.3.2</t>
  </si>
  <si>
    <t>2.1.3.2.1</t>
  </si>
  <si>
    <t>2.1.3.2.1.1</t>
  </si>
  <si>
    <t>2.1.3.2.1.2</t>
  </si>
  <si>
    <t>2.1.5.1</t>
  </si>
  <si>
    <t>2.1.5.1.1</t>
  </si>
  <si>
    <t>Meningkatkan wawasan kebangsaan dan cinta bangsa dan tanah air Indonesia</t>
  </si>
  <si>
    <t>Terwujudnya persatuan dan kesatuan dalam kebineka tunggal ika an</t>
  </si>
  <si>
    <t xml:space="preserve">Penyediaan fasilitasi pemahaman wawasan kebangsaan </t>
  </si>
  <si>
    <t>Meningkatkan peran lembaga SKPD/kecamatan/ Kelurahan dalam sosialisasi wawasan kebangsaan</t>
  </si>
  <si>
    <t>Program pengembangan wawasan kebangsaan pola empat pilar</t>
  </si>
  <si>
    <t>Pemahaman wawasan kebangsaan di tatanan masyarakat, sekolah, tempat kerja, dan lembaga pemerintahan</t>
  </si>
  <si>
    <t>KEGIATAN</t>
  </si>
  <si>
    <t>Penyebaran informasi dan pemahaman wawasan kebangsaan melalui pendidikan karakter</t>
  </si>
  <si>
    <t>3.2.1.1.1.1</t>
  </si>
  <si>
    <t>3.2.1.1.1.2</t>
  </si>
  <si>
    <t>3.2.1.1.1.3</t>
  </si>
  <si>
    <t>3.2.1.1.1.4</t>
  </si>
  <si>
    <t xml:space="preserve">Program pemberdayaan masyarakat untuk menjaga ketertiban dan keamanan </t>
  </si>
  <si>
    <t>Program peningkatan keamanan dan kenyamanan lingkungan</t>
  </si>
  <si>
    <t>Program pemeliharaan Kantrantibmas dan Pencegahan tindak kriminal</t>
  </si>
  <si>
    <t>Angka Partisipasi Kasar 100%</t>
  </si>
  <si>
    <t>Penyelenggaraan BOP dan Beasiswa prestasi SD/MI</t>
  </si>
  <si>
    <t>Angka Praritipasi Murni 100%</t>
  </si>
  <si>
    <t>Penyediaan Buku Mata Pelajaran dan LKS SD/MI</t>
  </si>
  <si>
    <t>Angka Putus Sekolah 0%</t>
  </si>
  <si>
    <t>Pengembangan sarana dan prasarana pendidikan SD/MI</t>
  </si>
  <si>
    <t>Penyelenggaraan BOP dan Beasiswa prestasi SMP/MTs</t>
  </si>
  <si>
    <t>Penyediaan Buku Mata Pelajaran dan LKS SMP/MTs</t>
  </si>
  <si>
    <t>Pengembangan sarana dan prasarana pendidikan SMP/MTs</t>
  </si>
  <si>
    <t>Meningkatkan Penyelenggaraan Pendidikan 12 Tahun melalui BOP, Penyediaan Buku Mata Pelajaran dan LKS serta sarana prasarana pendidikan dan Beasiswa bagi siswa Berprestasi</t>
  </si>
  <si>
    <t>Penyelenggaraan BOP dan Beasiswa SMA</t>
  </si>
  <si>
    <t>Penyediaan Buku Mata Pelajaran dan LKS SMA</t>
  </si>
  <si>
    <t>Pengembangan sarana dan prasarana pendidikan SMA</t>
  </si>
  <si>
    <t>Penyelenggaraan BOP dan Beasiswa SMK</t>
  </si>
  <si>
    <t>Penyediaan Buku Mata Pelajaran dan LKS SMK</t>
  </si>
  <si>
    <t>Pengembangan sarana dan prasarana pendidikan SMK</t>
  </si>
  <si>
    <t>Minimal 1 Paket -A tiap Kelurahan</t>
  </si>
  <si>
    <t>Minimal 1 Paket -B tiap Kelurahan</t>
  </si>
  <si>
    <t>Berkualifikasi akademik S-1/D-4 dan bersertifikasi 100%</t>
  </si>
  <si>
    <t>Minimal 1 lembaga PAUDNI di Kelurahan</t>
  </si>
  <si>
    <t>Kelurahan Siaga Aktif Mandiri 100%</t>
  </si>
  <si>
    <t>Cakupan pelayanan Bumil 100%</t>
  </si>
  <si>
    <t>Cakupan kunjungan Bumil 100%</t>
  </si>
  <si>
    <t>Cakupan penjaringan kesehatan siswa SD dan setingkat 100%</t>
  </si>
  <si>
    <t>Cakupan pelayanan kesehatan dasar Gakin 100%</t>
  </si>
  <si>
    <t>Penyelidikan Epidemiologi 100% pada Kelurahan potensi KLB</t>
  </si>
  <si>
    <r>
      <t xml:space="preserve">Penemuan AFP </t>
    </r>
    <r>
      <rPr>
        <u/>
        <sz val="10"/>
        <color theme="1"/>
        <rFont val="Calibri"/>
        <family val="2"/>
        <scheme val="minor"/>
      </rPr>
      <t>&gt;</t>
    </r>
    <r>
      <rPr>
        <sz val="10"/>
        <color theme="1"/>
        <rFont val="Calibri"/>
        <family val="2"/>
        <scheme val="minor"/>
      </rPr>
      <t xml:space="preserve"> 3 kasus</t>
    </r>
  </si>
  <si>
    <r>
      <t xml:space="preserve">Kesembuhan TB Paru BTA+  </t>
    </r>
    <r>
      <rPr>
        <u/>
        <sz val="10"/>
        <color theme="1"/>
        <rFont val="Calibri"/>
        <family val="2"/>
        <scheme val="minor"/>
      </rPr>
      <t>&gt;</t>
    </r>
    <r>
      <rPr>
        <sz val="10"/>
        <color theme="1"/>
        <rFont val="Calibri"/>
        <family val="2"/>
        <scheme val="minor"/>
      </rPr>
      <t xml:space="preserve"> 85%</t>
    </r>
  </si>
  <si>
    <t>Cakupan pelayanan gawat darurat level 1 yang harus diberikan sarana kesehatan (RS) di Kota</t>
  </si>
  <si>
    <t>Cakupan pelayanan kesehatan rujukan Gakin 100%</t>
  </si>
  <si>
    <t>Peningkatan dan Pengembangan Pengelolaan Keuda</t>
  </si>
  <si>
    <t>Peningkatan PAD …%   APBD tepat waktu 100%, dan transparansi APBD/Publikasi 100%</t>
  </si>
  <si>
    <t>Opini penilaian BPK terhadap keuangan dan aset daerah menuju WTP di 2018</t>
  </si>
  <si>
    <t>2.1.2.1.3</t>
  </si>
  <si>
    <t>Meningkatkan optimalisasi perencanaan, penganggaran, penatausahaan keuangan daerah</t>
  </si>
  <si>
    <t xml:space="preserve">Optimalisasi pengawasan dan pengendalian keuda </t>
  </si>
  <si>
    <t>Meningkatkan peran Aparat Pengawasn Intern Pemerintah (APIP) dan optimalisasi Sistem Pengawasan Intern Pemerintah (SPIP)</t>
  </si>
  <si>
    <t>Program peningkatan sistem pengawasan internal dan pengendalian pelaksanaan kebijakan kepala daerah</t>
  </si>
  <si>
    <t>Menurunnya jumlah atau nilai temuan hasil pemeriksaan 6%/tahun</t>
  </si>
  <si>
    <t>Jumlah SKPD yang disusun kebijakan peta jabatan, standar kompetensi, ketatalaksanaan 100% di 2018</t>
  </si>
  <si>
    <t>Meningkatkan tertib lalu lintas dan perpakiran</t>
  </si>
  <si>
    <t>Jumlah titik rawan kemacetan 11 titik daerah rawan kecelakaan 5 titik</t>
  </si>
  <si>
    <t xml:space="preserve">Optimalisasi rekayasa,sosialisasi dan pengendalian  lalu lintas dalam rangka mengurai titk rawan kemacetan dan kecelakaan </t>
  </si>
  <si>
    <t xml:space="preserve">Melakukan manajemen rekayasa lalu lintas, pengendalian  dan pengamanan lalu lintas  </t>
  </si>
  <si>
    <t xml:space="preserve">Tersedianya fasilitas perlengkapan jalan (rambu, marka dan guardrill) dan penerangan jalan umum (PJU) </t>
  </si>
  <si>
    <t>Terpenuhinya standar keselamatan bagi angkutan umum yang melayani trayek didalam kota</t>
  </si>
  <si>
    <t>Menerapkan standar pengujian kendaraan bermotor</t>
  </si>
  <si>
    <t>Program Peningkatan Kelaikan Pengoperasian Kendaraan Bermotor</t>
  </si>
  <si>
    <t>Tersedianya unit pengujian kendraan bermotor yang memiliki populasi kendaraan wajib uji minimal 4000 (empat ribu) kendaraan wajib uji</t>
  </si>
  <si>
    <t>Melakukan pembinaan, sosialiasi dan koordinasi dengan instansi terkait</t>
  </si>
  <si>
    <t>Program Penatan Peraturan Perundang-undangan</t>
  </si>
  <si>
    <t>Terlaksananya sosialisasi, pembinaan dan koordinasi dengan instansi terkait</t>
  </si>
  <si>
    <t>Menata sistem perparkiran yang sudah ada serta Menyediakan fasilitas  parkir pada lokasi terpilih</t>
  </si>
  <si>
    <t>Penerapan/perubahan geometris sistem parkir, Penerapan sistem perparkiran terpadu, parkir diluar badan jalan (off street) serta Menyediakan taman parkir di pusat-pusat kegiatan dan melakukan kerjasama dengan pihak ketiga dalam rangka penyediaan fasilitas gedung parkir</t>
  </si>
  <si>
    <t>Terwujudnya sistem dan pengelolaan perparkiran yang teratur</t>
  </si>
  <si>
    <t>3.7.1</t>
  </si>
  <si>
    <t>3.7.1.1</t>
  </si>
  <si>
    <t>3.7.1.1.1</t>
  </si>
  <si>
    <t>3.7.1.1.1.1</t>
  </si>
  <si>
    <t>3.7.1.1.2</t>
  </si>
  <si>
    <t>3.7.1.1.3</t>
  </si>
  <si>
    <t>3.7.1.1.2.1</t>
  </si>
  <si>
    <t>3.7.1.1.3.1</t>
  </si>
  <si>
    <t>peningkatan prestasi olah raga kota cirebon peringkat 10 besar (propinsi)</t>
  </si>
  <si>
    <t>Kawasan Olah Raga Bima siap pakai 100% di tahun 2018</t>
  </si>
  <si>
    <t>4.3.1.1.1.1</t>
  </si>
  <si>
    <t>4.3.1.1.2.1</t>
  </si>
  <si>
    <t>4.1.1.2</t>
  </si>
  <si>
    <t>4.1.1.2.1</t>
  </si>
  <si>
    <t>4.1.1.2.1.1</t>
  </si>
  <si>
    <t>4.1.1.2.1.2</t>
  </si>
  <si>
    <t>Rasio bangunan cagar budaya yang terpelihara 70 %</t>
  </si>
  <si>
    <t>Rasio bangunan cagar budaya yang terevitalisasi di Kota Cirebon 30 %</t>
  </si>
  <si>
    <t>jumlah pemilik cagar budaya yang bersedia  bekerjasama 50 %</t>
  </si>
  <si>
    <t>Rasio koperasi dan UMKM yang dibina...%</t>
  </si>
  <si>
    <t>Meningkatlan fasilitasi permodalan antara UMKM/koperasi dengan lembaga keuangan</t>
  </si>
  <si>
    <t>jumlah UMKM aktif....%/peningkatan modal yang dimiliki</t>
  </si>
  <si>
    <t>jumlah koperasi aktif....%</t>
  </si>
  <si>
    <t>ketersediaan energi dan protein perkapita 90 %</t>
  </si>
  <si>
    <t>Penguatan cadangan pangan 60 %</t>
  </si>
  <si>
    <t>Ketersediaan informasi pasokan, harga, dan akses pangan di daerah 90 %</t>
  </si>
  <si>
    <t>Stabilitas harga dan pasokan pangan 90 %</t>
  </si>
  <si>
    <t>peningkatan skor pola pangan harapan 90 %</t>
  </si>
  <si>
    <t>Pengawasan dan pembinaan keamanan pangan 80 %</t>
  </si>
  <si>
    <t>Penanganan daerah rawan pangan 60 %</t>
  </si>
  <si>
    <t xml:space="preserve">1. Peningkatan Pemasaran Hasil Produksi Pertanian/Per -kebunan, peternakan, dan perikanan;                                   2. Rehabilitasi hutan dan lahan   </t>
  </si>
  <si>
    <t xml:space="preserve">1. Terbangunnya Sub Terminal Agribisnis (STA) :   1 unit                              2.  Terehabilitasi- nya lahan kritis / penghijauan kota 100%  : 90 Ha                     </t>
  </si>
  <si>
    <t>1. Meningkatnya produksi tanaman pangan dan hortikultura per luas panen (Ton/Ha) : 3 Ha</t>
  </si>
  <si>
    <t>2. Meningkatnya produksi dan hasil produksi peternakan (Ton/Ha) : 3%/Tahun</t>
  </si>
  <si>
    <t>Prog. Peningkatan produksi perikanan tangkap</t>
  </si>
  <si>
    <t>3. Meningkatnya produksi perikanan budidaya dan perikanan tangkap : 3%/Tahun</t>
  </si>
  <si>
    <t>Program peningkatan produksi perikanan budidaya</t>
  </si>
  <si>
    <t>ton (produksi)/tahun</t>
  </si>
  <si>
    <t>Meningkatnya kunjungan wisatawan lokal dan mancanegara 25% tahun 2018</t>
  </si>
  <si>
    <t>Angka kunjungan wisata pertahun meningkat sebesar 5 %</t>
  </si>
  <si>
    <t>4.5.2</t>
  </si>
  <si>
    <t>4.5.2.1</t>
  </si>
  <si>
    <t>4.5.2.1.1</t>
  </si>
  <si>
    <t>4.5.2.1.1.1</t>
  </si>
  <si>
    <t>4.5.2.1.1.2</t>
  </si>
  <si>
    <t>4.5.2.1.1.3</t>
  </si>
  <si>
    <t>4.5.2.2</t>
  </si>
  <si>
    <t>4.5.2.2.1</t>
  </si>
  <si>
    <t>4.5.2.2.1.1</t>
  </si>
  <si>
    <t>Melaksanakan pelatihan, pembentukan kelembagaan ekonomi mikro berbasis mesjid, dan pendampingan usaha ekonomi keluarga miskin</t>
  </si>
  <si>
    <t>Program pembentukan lembaga ekonomi mikro berbasis mesjid untuk keluarga miskin</t>
  </si>
  <si>
    <t>247 RW telah memiliki lembaga ekonomi mikro berbasis mesjid</t>
  </si>
  <si>
    <t>Program.... Yang ada di Dinsos</t>
  </si>
  <si>
    <t>Rasio kk miskin yang diberdayakan secara ekonomi</t>
  </si>
  <si>
    <t>PAGU INDIKATIF</t>
  </si>
  <si>
    <t xml:space="preserve">Terkendalinya tingkat kasus pelanggaran asusila oleh PNS  </t>
  </si>
  <si>
    <t>Program pembinaan dan Pengembangan Aparatur</t>
  </si>
  <si>
    <t>Terwujudnya SDM aparatur yang religius</t>
  </si>
  <si>
    <t>Terwujudnya Pedoman Pembinaan PNS</t>
  </si>
  <si>
    <t>Terwujudnya pembinaan PNS</t>
  </si>
  <si>
    <t>Membuka kotak pengaduan masyarakat terhadap perilaku asusila PNS</t>
  </si>
  <si>
    <t>Terwujudnya peran serta masyarakat dalam pembinaan PNS</t>
  </si>
  <si>
    <t>Tercapainya peningkatan implementasi nilai-nilai ketaqwaan pada aparatur pemerintah</t>
  </si>
  <si>
    <t>PNS yang beragama Islam 100 % melek huruf Alquran</t>
  </si>
  <si>
    <t>Terwujudnya SDM aparatur yang mampu baca tulis Al-Qur'an</t>
  </si>
  <si>
    <t>Program peningkatan kapasitas sumber daya aparatur</t>
  </si>
  <si>
    <t>Terwujudnya SDM aparatur yang profesional</t>
  </si>
  <si>
    <t>Program Pembinaan dan Pengembangan Aparatur</t>
  </si>
  <si>
    <t>Terwujudnya peningkatan kualitas terhadap masyarakat</t>
  </si>
  <si>
    <t>Jumlah SKPD mengelola Administrasi dengan sistem elektronik 3 SKPD per tahun</t>
  </si>
  <si>
    <t>Prosentase jumnlah dokumen/arsip yang terkelola 20% per tahun</t>
  </si>
  <si>
    <t>2.1.5.1.1.1</t>
  </si>
  <si>
    <t>Optimalisasi pengembangan pelayanan administrasi kependudukan</t>
  </si>
  <si>
    <t>Meningkatkan pelayanan Administrasi kependudukan</t>
  </si>
  <si>
    <t>Cakupan penerbitan KTP ..% dan KK ... %</t>
  </si>
  <si>
    <t>Program Pelayanan Dokumen Kependudukan</t>
  </si>
  <si>
    <t>Cakupan penerbitan kutipan akta kelahiran ...% dan kematian ...%</t>
  </si>
  <si>
    <t>Menurunnya tingkat selisih data dasar kependudukan ....%</t>
  </si>
  <si>
    <t>Tersedianya pedoman/ arahan kebijakan kependudukan 100%</t>
  </si>
  <si>
    <r>
      <t>Menurunnya angka kriminalitas di masyarakat</t>
    </r>
    <r>
      <rPr>
        <sz val="10"/>
        <color rgb="FFFF0000"/>
        <rFont val="Calibri"/>
        <family val="2"/>
        <scheme val="minor"/>
      </rPr>
      <t xml:space="preserve"> 15% tiap tahun dari kondisi tahun 2011</t>
    </r>
  </si>
  <si>
    <t>Terwujudnya pembentukan satuan perlindungan masyarakat</t>
  </si>
  <si>
    <t>Terkendalinya gangguan keamanan dan kenyamanan</t>
  </si>
  <si>
    <t>Peningkatan keamanan dan kenyamanan lingkungan</t>
  </si>
  <si>
    <t>Terwujudnya  rasa aman dan nyaman di masyarakat</t>
  </si>
  <si>
    <t>Lomba Siskamling tingkat Kelurahan</t>
  </si>
  <si>
    <t>Lomba Siskamling tingkat Kecamatan</t>
  </si>
  <si>
    <t>Lomba Siskamling tingkat Kota</t>
  </si>
  <si>
    <t>Tercapainya peningkatan koordinasi yang sinergis</t>
  </si>
  <si>
    <t>Koordinasi aparat keamanan</t>
  </si>
  <si>
    <r>
      <t xml:space="preserve">Menurunnya jumlah lokasi rawan ketertiban umum </t>
    </r>
    <r>
      <rPr>
        <sz val="10"/>
        <color rgb="FFFF0000"/>
        <rFont val="Calibri"/>
        <family val="2"/>
        <scheme val="minor"/>
      </rPr>
      <t xml:space="preserve">15% setiap tahun dari 45 titik </t>
    </r>
  </si>
  <si>
    <t>Peningkatan kerjasama dan kemitraan dalam pengendalian ketertiban umum</t>
  </si>
  <si>
    <t>Mengintensifkan patroli dan cegah tangkal gangguan Kantrantibmas</t>
  </si>
  <si>
    <t>3.1.1.2.2</t>
  </si>
  <si>
    <t>3.1.1.2.2.1</t>
  </si>
  <si>
    <t>3.1.1.2.2.2</t>
  </si>
  <si>
    <r>
      <t xml:space="preserve">Tingkat pelanggaran perda turun </t>
    </r>
    <r>
      <rPr>
        <sz val="10"/>
        <color rgb="FFFF0000"/>
        <rFont val="Calibri"/>
        <family val="2"/>
        <scheme val="minor"/>
      </rPr>
      <t>20% dari 30Perda bisa ditegakkan</t>
    </r>
  </si>
  <si>
    <t>Peningkatan penanganan potensi pelanggaran Perda</t>
  </si>
  <si>
    <t>Pemberdayaan masyarakat dan aparatur dalam sosialisasi dan penerapan perda</t>
  </si>
  <si>
    <t>Program penegakkan Peraturan Daerah</t>
  </si>
  <si>
    <t>Tercapainya kondusif</t>
  </si>
  <si>
    <t>Penilaian K-3 tingkat RW</t>
  </si>
  <si>
    <t>Meningkatkan peran lembaga kelurahan dalam bermitra dengan masyarakat</t>
  </si>
  <si>
    <t>Program pembinaan lingkungan sosial bidang pemberdayaan masyarakat</t>
  </si>
  <si>
    <t>3.3.1.1.1.1</t>
  </si>
  <si>
    <t>3.4.1.1.1.1</t>
  </si>
  <si>
    <t>Program Manajemen Pelayanan Pendidikan</t>
  </si>
  <si>
    <t>Indeks kepuasan &gt;80%</t>
  </si>
  <si>
    <t>B</t>
  </si>
  <si>
    <t>Olah raga pendidikan</t>
  </si>
  <si>
    <t>E</t>
  </si>
  <si>
    <t>Pembinaan pendidikan kesenian</t>
  </si>
  <si>
    <t>Penyelenggaraan dewan pendidikan di kota</t>
  </si>
  <si>
    <t>Penyelenggaraan komite sekolah pada satuan pendidikan</t>
  </si>
  <si>
    <t>Penyuluhan pendidikan</t>
  </si>
  <si>
    <t>Angka harapan hidup 71,1 tahun</t>
  </si>
  <si>
    <t>Program Komunikasi, informasi dan edukasi keluarga berencana dan keluarga sejahtera (KIE KB dan KS)</t>
  </si>
  <si>
    <t>Usia pernikahan diatas 23 tahun</t>
  </si>
  <si>
    <t>outcome ambil dari spm</t>
  </si>
  <si>
    <t>Meningkatkan even pagelaran budaya khas cirebon</t>
  </si>
  <si>
    <t>Mengendalikan pencemaran air melalui Pemantauan Kualitas Air, Pembinaan asyarakat dalam upaya pengendalian pencemaran air, dan melalui Penegakan hukum terhadap pencemaran air</t>
  </si>
  <si>
    <t>4.4.1.1.1.2</t>
  </si>
  <si>
    <t>4.7.1</t>
  </si>
  <si>
    <t>4.7.1.1</t>
  </si>
  <si>
    <t>4.7.1.1.1</t>
  </si>
  <si>
    <t>4.7.1.1.1.1</t>
  </si>
  <si>
    <t>4.7.1.1.1.2</t>
  </si>
  <si>
    <t>4.8.1</t>
  </si>
  <si>
    <t>4.8.1.1</t>
  </si>
  <si>
    <t>4.8.1.1.1</t>
  </si>
  <si>
    <t>Meningkatkan pengarus utamaan gender</t>
  </si>
  <si>
    <t>Terpenuhinya kesetaraan gender</t>
  </si>
  <si>
    <t>Rasio gender diatas 30% perempuan</t>
  </si>
  <si>
    <t xml:space="preserve">Penyajian data terpilah </t>
  </si>
  <si>
    <t>Meningkatkan peran dan keterwakilan Gender disetiap kegiatan pembangunan</t>
  </si>
  <si>
    <t>4.9.1</t>
  </si>
  <si>
    <t>4.9.1.1</t>
  </si>
  <si>
    <t>4.9.1.1.1</t>
  </si>
  <si>
    <t>4.9.1.1.1.1</t>
  </si>
  <si>
    <t>Mewujudkan lingkungan kota yang bersih, sehat, hijau, nyaman dan
berkelanjutan bagi warga kota</t>
  </si>
  <si>
    <r>
      <t>luas ruang terbuka hijau publik menuju</t>
    </r>
    <r>
      <rPr>
        <sz val="11"/>
        <color indexed="10"/>
        <rFont val="Calibri"/>
        <family val="2"/>
      </rPr>
      <t xml:space="preserve">  10 % pada akhir tahun 2018</t>
    </r>
  </si>
  <si>
    <t>Meningkatnya  Ruang Terbuka Hijau</t>
  </si>
  <si>
    <t>6.1.1.1.1.2</t>
  </si>
  <si>
    <t>Memanfaatkan aset milik pemerintah untuk ruang terbuka hijau</t>
  </si>
  <si>
    <t>Tersedianya aset pemerintah yang digunakan untuk ruang terbuka hijau 10%</t>
  </si>
  <si>
    <t>Jumlah Taman publik yang ditata 80% pada akhir tahun</t>
  </si>
  <si>
    <t>6.1.1.1.2</t>
  </si>
  <si>
    <t>Peningkatan kualitas ruang terbuka publik dan privat dengan melibatkan peranserta masyarakat</t>
  </si>
  <si>
    <t>6.1.1.1.2.1</t>
  </si>
  <si>
    <t xml:space="preserve">Program Pengelolaan Ruang Terbuka Hijau (RTH) </t>
  </si>
  <si>
    <t xml:space="preserve">Meningkatnya pengelolaan RTH publik dan privat 80% </t>
  </si>
  <si>
    <t>Taman kreatifitas publik sebanyak  1 lokasi tiap Kecamatan</t>
  </si>
  <si>
    <t>6.1.1.1.2.2</t>
  </si>
  <si>
    <t>Meningkatkan peran serta masyarakat dalam ruang terbuka hijau</t>
  </si>
  <si>
    <t>Program Peningkatan Peran Serta Masyarakat dalam Ruang Terbuka Hijau</t>
  </si>
  <si>
    <t>Meningkatnya keterlibatan masyarakat dalam pengelolaan RTH (jumlah kader/masyarakat yang berperan aktif…orang)</t>
  </si>
  <si>
    <t>Luas wilayah permakaman bertambah 2 Ha</t>
  </si>
  <si>
    <t xml:space="preserve">Penataan dan penambahan luas pemakaman </t>
  </si>
  <si>
    <t>melakukan inventarisasi luas pemakaman dan kebutuhan pemakaman, menambahan wilayah makam serta menata pemakaman dengan konsep ruang terbuka hijau</t>
  </si>
  <si>
    <t>Meningkatnya kualitas pengelolaan dan penambahan kawasan pemakaman sebagai ruang terbuka hijau</t>
  </si>
  <si>
    <t>Menjaga kelestarian fungsi lingkungan hidup</t>
  </si>
  <si>
    <t xml:space="preserve">Tercapainya pengendalian kualitas lingkungan : udara 15 lokasi, air sungai 22 lokasi, air laut 7 lokasi                                  </t>
  </si>
  <si>
    <t xml:space="preserve">Penerapan instrumen pengendalian pencemaran dan perusakan lingkungan </t>
  </si>
  <si>
    <r>
      <t xml:space="preserve">Mengendalikan pencemaran lingkungan melalui penerapan ijin lingkungan, Pengawasan dan penegakan hukum lingkungan, penerapan teknologi ramah lingkungan dan tepat guna, </t>
    </r>
    <r>
      <rPr>
        <sz val="11"/>
        <color indexed="10"/>
        <rFont val="Calibri"/>
        <family val="2"/>
      </rPr>
      <t>uji emisi dan kadar polusi</t>
    </r>
    <r>
      <rPr>
        <sz val="11"/>
        <rFont val="Calibri"/>
        <family val="2"/>
      </rPr>
      <t>, penyediaan informasi SDA dan lingkungan, konservasi dan pelestarian fungsi atmosfer</t>
    </r>
  </si>
  <si>
    <t xml:space="preserve"> Meningkatnya Pelayananan Pencegahan Pencemaran Air</t>
  </si>
  <si>
    <t>Meningkatnya pelayanan Pencegahan Pencemaran udara dari sumber tidak bergerak</t>
  </si>
  <si>
    <t>Meningkatnya kelengkapan instrumen pencegahan pencemaran dan/atau kerusakan lingkungan</t>
  </si>
  <si>
    <t>Meningkatnya pelayanan pengendalian B3 dan limbah B3</t>
  </si>
  <si>
    <t>Program Perlindungan dan Konservasi SDA</t>
  </si>
  <si>
    <t>Meningkatnya pelayanan informasi status kerusakan lahan dan atau tanah untuk produksi biomassa</t>
  </si>
  <si>
    <t>Meningkatkan pemeliharaan lingkungan hidup</t>
  </si>
  <si>
    <t xml:space="preserve">Program Pengelolaan Lingkungan Berbasis Masyarakat </t>
  </si>
  <si>
    <t>Mewujudkan kemandirian masyarakat dalam pengelolaan lingkungan hidup</t>
  </si>
  <si>
    <t>Program Peningkatan Kualitas dan Akses Informasi Mengenai SDA dan LH</t>
  </si>
  <si>
    <t>Mengembangkan sistem informasi lingkungan hidup</t>
  </si>
  <si>
    <t>Meningkatnya pelayanan tindak lanjut pengaduan masyarakat akibat adanya dugaan pencemaran san atau kerusakan LH</t>
  </si>
  <si>
    <t>6.1.4</t>
  </si>
  <si>
    <t>6.1.4.1</t>
  </si>
  <si>
    <t>Cakupan wilayah layanan kebersihan dan pengangkutan persampahan sebanyak 80%</t>
  </si>
  <si>
    <t>6.1.4.1.1</t>
  </si>
  <si>
    <t>Peningkatan kinerja pengelolaan persampahan</t>
  </si>
  <si>
    <t>Meningkatkan kinerja pengelolaan persampahan melalui peran serta masyarakat dan penyediaan sarana prasarana, kerjasama pelayanan persampahan serta penggalangan CSR</t>
  </si>
  <si>
    <t>Meningkatnya sistem pengelolaan persampahan</t>
  </si>
  <si>
    <t>6.1.4.2</t>
  </si>
  <si>
    <t>Rasio pengelolaan sampah berbasis RW Zero waste 20 %</t>
  </si>
  <si>
    <t>6.1.4.2.1</t>
  </si>
  <si>
    <t>Penerapan konsep 3R</t>
  </si>
  <si>
    <t>Program Pengelolaan Sampah Berbasis 3R</t>
  </si>
  <si>
    <t>Tersedianya fasilitas pengurangan sampah pada sumbernya</t>
  </si>
  <si>
    <t>6.2</t>
  </si>
  <si>
    <t>Proporsi jalan dalam kondisi baik 100%</t>
  </si>
  <si>
    <t>Pengembangan prasarana jalan dan jembatan</t>
  </si>
  <si>
    <t>Mengembangkan dan meningkatkan kapasitas dan Kualitas Jaringan Jalan dan Jembatan serta penyediaan sistem informasi data base jalan dan jembatan</t>
  </si>
  <si>
    <t xml:space="preserve">Program Pembangunan Jalan dan Jembatan                         </t>
  </si>
  <si>
    <t>Tersedianya jalan yang menghubungkan pusat-pusat kegiatan dalam wilayah kota 100%</t>
  </si>
  <si>
    <t>Proporsi jumlah jembatan kondisi baik 100 %</t>
  </si>
  <si>
    <t xml:space="preserve">Program Rehabilitasi/Pemeliharaan Jalan dan Jembatan                                                                   </t>
  </si>
  <si>
    <t>Tersedianya Jalan yang memudahkan masyarakat perindividu melakukan perjalalan</t>
  </si>
  <si>
    <t>Mengembangkan sarana dan prasarana  pendukung infrastruktur kota melalui Pengadaan alat berat dan alat angkut</t>
  </si>
  <si>
    <t>Program Penyediaan dan Pemeliharaan Sarana dan Prasarana Alat Berat</t>
  </si>
  <si>
    <t>Meningkatnya Rentribusi Alat Berat</t>
  </si>
  <si>
    <t>Berkurangnya Titik Rawan Genangan Banjir dari 18 titik menjadi 10 titik</t>
  </si>
  <si>
    <t>Pengembangan sarana dan prasarana drainase</t>
  </si>
  <si>
    <t>Mengembangkan dan meningkatkan kapasitas sarana dan prasarana drainase primer dan sekunder</t>
  </si>
  <si>
    <t>Program Pembangunan Saluran Drainase Primer dan Sekunder</t>
  </si>
  <si>
    <t>Tersedianya system jaringan drainase skala kawasan dan skala kota sehingga tidak terjadi genangan (lebih dari 30cm , selama 2 jam) dan tidak lebih dari 2 kali setahun)</t>
  </si>
  <si>
    <t>Pemeliharaan sarana prasarana drainase</t>
  </si>
  <si>
    <t>Melaksanakan Pemeliharaan sarana dan prasarana drainase primer dan sekunder</t>
  </si>
  <si>
    <t>Program Rehabilitasi/Pemeliharaan Saluran Drainase Primer dan Sekunder</t>
  </si>
  <si>
    <t>Meningkatnya Kondisi saluran drainase primer dan sekunder dalam kondisi baik 90 %</t>
  </si>
  <si>
    <t>Menahan air permukaan selama mungkin di darat melalui pembangunan waduk/situ/embung, tangkapan air di hulu/sumur resapan dan lubang biopori serta konservasi air tanah</t>
  </si>
  <si>
    <t>Program Pengembangan, Pengelolaan dan Konservasi Sungai, Danau dan Sumber Daya Air Lainnya</t>
  </si>
  <si>
    <t>Meningkatnya media resapan</t>
  </si>
  <si>
    <t>Terbangunnya kolam retensi/embung sebanyak 2 buah</t>
  </si>
  <si>
    <t>Pengembangan pengelolaan air limbah domestik sistem terpusat dan setempat</t>
  </si>
  <si>
    <t>Meningkatkan cakupan layanan air limbah sistem terpusat melalui pembangunan perpipaan dan IPAL sistem terpusat serta mendorong pengolahan air limbah domestik permukiman melalui Pembangunan IPAL (Sanitasi) komunal, sosialisasi penggunaan septic tank standar lingkungan hidup, dan melalui pembangunan/peningkatan IPAL sistem setempat</t>
  </si>
  <si>
    <t>Program Pengembangan Kinerja Pengelolaan Air Limbah</t>
  </si>
  <si>
    <t>Cakupan pelayanan limbah… %</t>
  </si>
  <si>
    <t>Penyertaan modal ke PDAM untuk perpipaan air limbah</t>
  </si>
  <si>
    <t>Jumlah jamban dan septiktank 76, 45 % (65.766 Rumah Tangga)</t>
  </si>
  <si>
    <t>Pengembangan dan peningkatan sistem air minum perpipaan dan non perpipaan</t>
  </si>
  <si>
    <t xml:space="preserve">Mengembangkan sistem penyediaan air minum perpipaan melalui Peningkatan kualitas dan kuantitas air baku dari Cipaniis Kabupaten Kuningan ke Kota Cirebon serta sumber air baku lainnya </t>
  </si>
  <si>
    <t>Program Pengembangan Kinerja Pengelolaan Air Minum</t>
  </si>
  <si>
    <t>Meningkatnya cakupan pelayanan air minum 85%</t>
  </si>
  <si>
    <t>6.2.4.1.1.2</t>
  </si>
  <si>
    <t>Mengembangkan sumber air baku alternatif (Waduk Jati Gede) dan alternatif air baku lainnya untuk memenuhi kebutuhan air bersih perpipaan</t>
  </si>
  <si>
    <t>Program Penyediaan dan Pengelolaan Air Baku</t>
  </si>
  <si>
    <t>Tersedianya alternatif penyediaan air baku</t>
  </si>
  <si>
    <t>6.3</t>
  </si>
  <si>
    <t>Terlayaninya masyarakat dalam pengurusan ijin pemanfaatan ruang sesuai dengan peraturan daerah tentang RTRW dan Rencana Rinci</t>
  </si>
  <si>
    <t>6.3.1.2</t>
  </si>
  <si>
    <t>Penerbitan Ijin Pemanfaatan Ruang</t>
  </si>
  <si>
    <t>Terlaksananya tindakan awal terhadap pengaduan masyarakat tentang pelanggaran di bidang penataan ruang dalam waktu 5 hari kerja</t>
  </si>
  <si>
    <t>Pemberian akses yang seluas-luasnya kepada masyarakat untuk mengetahui perencanaan, pengendalian dan pemanfataan ruang melalui sistem informasi, media cetak, media elektronik dan tempat tempat lain yang mudah diketahui</t>
  </si>
  <si>
    <t>Program Penyediaan Sistem Informasi Pengendalian Tata Ruang</t>
  </si>
  <si>
    <t xml:space="preserve">Tersedianya informasi mengenai perencanaan, pengendalian dan pemanfaatan ruang </t>
  </si>
  <si>
    <t>6.4</t>
  </si>
  <si>
    <t xml:space="preserve">Menyusun kebijakan rencana tata ruang serta meningkatkan keterlibatan masyarakat secara independen maupun  luas dalam proses pengambilan keputusan pada perencanaan, pemanfaatan dan pengendalian pemanfaatan ruang melalui pelaksanaan forum komunikasi publik terkait penataan ruang secara rutin dan terjadwal </t>
  </si>
  <si>
    <t>Terlaksananya Penjaringan aspirasi masyarakat melalui forum konsultasi publik yang memenuhi syarat inklusif dalam program pemanfaatan ruang yang dilakukan minimal 2 kali setiap disusunnya RDTR dan Program pemanfaatan ruang</t>
  </si>
  <si>
    <t>6.5</t>
  </si>
  <si>
    <t>6.5.1</t>
  </si>
  <si>
    <t>6.5.1.1</t>
  </si>
  <si>
    <t>berkurangnya kawasan lingkungan permukiman kumuh….%</t>
  </si>
  <si>
    <t>6.5.1.1.1</t>
  </si>
  <si>
    <t>Penataan lingkungan kawasan permukiman kota</t>
  </si>
  <si>
    <t>6.5.1.1.1.1</t>
  </si>
  <si>
    <t xml:space="preserve">Menata lingkungan permukiman </t>
  </si>
  <si>
    <t>Program Lingkungan Sehat Perumahan</t>
  </si>
  <si>
    <t>Meningkatnya Lingkungan Yang Sehat dan Aman yang didukung dengan prasarana, sarana dan utilitas umum</t>
  </si>
  <si>
    <t>6.5.1.1.1.2</t>
  </si>
  <si>
    <t>Membangun dan menata infrastruktur perkotaan</t>
  </si>
  <si>
    <t>Program Pembangunan Infrasturktur Perkotaan</t>
  </si>
  <si>
    <t>Menciptakan infrastruktur perkotaan yang sinergi</t>
  </si>
  <si>
    <t>6.5.2</t>
  </si>
  <si>
    <t>Menurunnya jumlah rumah tidak layak huni</t>
  </si>
  <si>
    <t>6.5.2.1</t>
  </si>
  <si>
    <t>Jumlah rumah tidak layak huni….rumah</t>
  </si>
  <si>
    <t>6.5.2.1.1</t>
  </si>
  <si>
    <t>6.5.2.1.1.1</t>
  </si>
  <si>
    <t>Menyediakan rumah sehat sederhana yang layak huni dan superblok rumah susun sewa dan milik yang murah (untuk mendekatkan tempat tinggal dengan
tempat kerja) pada lokasi pasar, sarana
kesehatan dan lainnya</t>
  </si>
  <si>
    <t>Program Pengembangan Perumahan</t>
  </si>
  <si>
    <t>Meningkatnya rumah layak huni dan terjangkau untuk semua kelompok
masyarakat</t>
  </si>
  <si>
    <t>6.5.3</t>
  </si>
  <si>
    <t>6.5.3.1</t>
  </si>
  <si>
    <t>Tersedianya angkutan umum massal sebanyak 20  Unit</t>
  </si>
  <si>
    <t>6.5.3.1.1</t>
  </si>
  <si>
    <t>Peningkatan Sarana dan Prasarana Serta Fasilitas Perhubungan</t>
  </si>
  <si>
    <t>6.5.3.1.1.1</t>
  </si>
  <si>
    <t>Membangun Sistem Angkutan Umum Massal, Meningkatkan kuantitas dan kualitas angkutan umum melalui Peremajaan armada bus sedang, Penambahan dan Penataan Trayek, Penataan tempat pemberhentian angkutan umum serta pelayaanan angkutan hari-hari besar</t>
  </si>
  <si>
    <t>Program Peningkatan Pelayanan Angkutan</t>
  </si>
  <si>
    <t>Tersedianya angkutan umum yang melayani wilayah yang telah tersedia jaringan jalan untuk jaringan jalan kota</t>
  </si>
  <si>
    <t>Tersedianya angkutan umum yang melayani jaringan trayek yang menghubungkan daerah tertinggal dan terpencil dengan wilayah yang telah berkembang pada wilayah yang telah tersedia jaringan jalan</t>
  </si>
  <si>
    <t>Tersedianya halte yang telah dilayani angkutan umum dalam trayek</t>
  </si>
  <si>
    <t>6.5.3.1.1.2</t>
  </si>
  <si>
    <t xml:space="preserve">Meningkatkan kualitas dan fasilitas terminal, bandara, jembatan timbang, JPO, Pejalan Kaki, penyandang disabilitas dan pemakai sepeda </t>
  </si>
  <si>
    <t>Tersedianya terminal angkutan penumpang yang telah dilayani angkutan umum dalam trayek</t>
  </si>
  <si>
    <t>Program Rehabilitasi dan Pemeliharaan Prasarana dan Fasilitas Perhubungan</t>
  </si>
  <si>
    <t xml:space="preserve">Meningkatkan kualitas dan fasilitas terminal, bandara, pelayaran, jembatan timbang, JPO, Pejalan Kaki, penyandang disabilitas dan pemakai sepeda </t>
  </si>
  <si>
    <t>2.4</t>
  </si>
  <si>
    <t>Menetapkan standar pengembangan penerapan dan ketentuan tata kelola Teknologi Informasi dan Komunikasi</t>
  </si>
  <si>
    <t>Program Pengembangan Komunikasi, Informasi dan Media Massa</t>
  </si>
  <si>
    <t>Tersedianya Peraturan-peraturan sebagai pedoman standar dan pelaksanaan penerapan e-Government</t>
  </si>
  <si>
    <t>Mengelola infrastruktur Teknologi Informasi dan Komunikasi yang sesuai dengan prosedur-prosedur yang ditetapkan, membangun pustaka insfrastruktur teknologi informasi, membangun pusat data (data center) yang terintegrasi antar instansi, Membangun sistem informasi sesuai dengan standar pengembangan dan penerapan egoverment</t>
  </si>
  <si>
    <t>Peningkatan Infrastruktur Teknologi Informasi</t>
  </si>
  <si>
    <t>Terpenuhinya Infrastruktur Teknologi Informasi dan Komunikasi yang handal dan sesuai kebutuhan</t>
  </si>
  <si>
    <t>Peningkatan Keselamatan Pelayaran</t>
  </si>
  <si>
    <t>Meningkatkan keselamatan pelayaran</t>
  </si>
  <si>
    <t xml:space="preserve">Program Peningkatan Sarana dan Prasarana Keselamatan Pelayaran </t>
  </si>
  <si>
    <t>Terpenuhinya standar keselamatan kapal dengan ukuran dibawah 7 GT dan kapalyang beroperasi pada lintas dalam kota</t>
  </si>
  <si>
    <t>3.5.1.2</t>
  </si>
  <si>
    <t>3.5.1.2.1</t>
  </si>
  <si>
    <t>3.5.1.2.2</t>
  </si>
  <si>
    <t>3.5.1.3</t>
  </si>
  <si>
    <t>3.5.1.3.1</t>
  </si>
  <si>
    <t>3.5.1.4</t>
  </si>
  <si>
    <t>3.5.1.4.1</t>
  </si>
  <si>
    <t>Pelayanan pengujian kendaraan bermotor</t>
  </si>
  <si>
    <t>SDM bidang perhubung</t>
  </si>
  <si>
    <t>Keselamatan</t>
  </si>
  <si>
    <t>Tingkat waktu tanggap kejadian bencana 10 menit dan waktu tanggap darurat bencana 7 hari</t>
  </si>
  <si>
    <t xml:space="preserve">Menyediakan sarana dan prasarana penanggulangan bencana di lokasi rawan bencana </t>
  </si>
  <si>
    <t xml:space="preserve">Program Pencegahan dan Penanggulangan Korban Bencana </t>
  </si>
  <si>
    <t>Meningkatnya cakupan pelayanan bencana 60%</t>
  </si>
  <si>
    <t>Peningkatan kapasitas sumberdaya aparatur dan masyarakat terhadap tanggap darurat bencana</t>
  </si>
  <si>
    <t>Meningkatnya Kesiagaan aparatur dan masyarakat dalam Pencegahan Bahaya Kebakaran</t>
  </si>
  <si>
    <t>Membuat regulasi mitigasi bencana dan Strategi Ketahanan Kota</t>
  </si>
  <si>
    <t>Program Perencanaan, Pengendalian dan Penanggulangan Bencana</t>
  </si>
  <si>
    <t>Tersedianya Peraturan tentang Mitigasi Bencana</t>
  </si>
  <si>
    <t xml:space="preserve">“ Terwujudnya Kota Cirebon Sebagai Kota yang Religius, Aman, Maju, Aspiratif 
dan Hijau (RAMAH) pada Tahun 2018”
</t>
  </si>
  <si>
    <t>Misi ke</t>
  </si>
  <si>
    <t>Tujuan ke</t>
  </si>
  <si>
    <t>Sasaran ke</t>
  </si>
  <si>
    <t>Indikator Sasaran ke</t>
  </si>
  <si>
    <r>
      <t xml:space="preserve">Mengendalikan pencemaran lingkungan melalui penerapan ijin lingkungan, Pengawasan dan penegakan hukum lingkungan, penerapan teknologi ramah lingkungan dan tepat guna, </t>
    </r>
    <r>
      <rPr>
        <sz val="10"/>
        <color indexed="10"/>
        <rFont val="Calibri"/>
        <family val="2"/>
      </rPr>
      <t>uji emisi dan kadar polusi</t>
    </r>
    <r>
      <rPr>
        <sz val="10"/>
        <rFont val="Calibri"/>
        <family val="2"/>
      </rPr>
      <t>, penyediaan informasi SDA dan lingkungan, konservasi dan pelestarian fungsi atmosfer</t>
    </r>
  </si>
  <si>
    <t>Menurunnya kejadian kriminalitas karena ras dan agama.....%</t>
  </si>
  <si>
    <t>Tujuan</t>
  </si>
  <si>
    <t>Sasaran</t>
  </si>
  <si>
    <t>Indikator Sasaran</t>
  </si>
  <si>
    <t>Strategi</t>
  </si>
  <si>
    <t>Arah Kebijakan</t>
  </si>
  <si>
    <t>No</t>
  </si>
  <si>
    <t>Misi 1</t>
  </si>
  <si>
    <t>Rasio sarana dan prasarana peribadatan yang memperoleh bantuan dibandingkan dengan jumlah sarana dan prasarana peribadatan seluruhnya.</t>
  </si>
  <si>
    <t>5 kasus</t>
  </si>
  <si>
    <t>0 kasus</t>
  </si>
  <si>
    <t>3 besar tingkat propinsi</t>
  </si>
  <si>
    <t>N/A</t>
  </si>
  <si>
    <t>Misi 2</t>
  </si>
  <si>
    <t>Membangun suasana pemerintahan yang harmonis, mengayomi dan komunikatif</t>
  </si>
  <si>
    <t>50 kasus</t>
  </si>
  <si>
    <t>WDP</t>
  </si>
  <si>
    <t>WTP</t>
  </si>
  <si>
    <t>530 arsip digital</t>
  </si>
  <si>
    <t>1060 arsip digital</t>
  </si>
  <si>
    <t>30 Sistem yang terbangun</t>
  </si>
  <si>
    <t>50 Sistem yang terbangun</t>
  </si>
  <si>
    <t>80 % ( 20 peraturan e government)</t>
  </si>
  <si>
    <t>Meningkatnya nilai investasi di Kota Cirebon ….% (Rp juta)</t>
  </si>
  <si>
    <t>Kondisi awal (tahun 2012)</t>
  </si>
  <si>
    <t>Kondisi Akhir (tahun 2018</t>
  </si>
  <si>
    <t>Misi 3</t>
  </si>
  <si>
    <t xml:space="preserve">Menurunnya jumlah lokasi rawan ketertiban umum 15% setiap tahun dari 45 titik </t>
  </si>
  <si>
    <t>Menurunnya kejadian kriminalitas karena ras dan agama 0 kasus</t>
  </si>
  <si>
    <t xml:space="preserve">menurunnya rasio angka kriminalitas dibanding jumlah penduduk </t>
  </si>
  <si>
    <t>45 titik</t>
  </si>
  <si>
    <t>10 titik</t>
  </si>
  <si>
    <t>Tingkat pelanggaran perda turun 20% dari 30 Perda bisa ditegakkan</t>
  </si>
  <si>
    <t>10 kasus</t>
  </si>
  <si>
    <t>11 titik rawan kemacetan dan 5 titik rawan kecelakaan</t>
  </si>
  <si>
    <t xml:space="preserve">Menurunnya jumlah titik rawan kemacetan dan daerah rawan kecelakaan </t>
  </si>
  <si>
    <t>5 titik rawan kemacetan dan 2 titik rawan kecelakaan</t>
  </si>
  <si>
    <t xml:space="preserve">Tingkat waktu tanggap kejadian bencana dan waktu tanggap darurat bencana </t>
  </si>
  <si>
    <t>Misi 4</t>
  </si>
  <si>
    <t>Meningkatkan kualitas sumber daya Kota Cirebon dalam bidang pendidikan, kesehatan dan ekonomi untuk kesejahteraan masyarakat</t>
  </si>
  <si>
    <t>18 tahun</t>
  </si>
  <si>
    <t>13 tahun</t>
  </si>
  <si>
    <t>71,1 tahun</t>
  </si>
  <si>
    <t>5 besar tingkat propinsi</t>
  </si>
  <si>
    <t>10,86 tahun 2011</t>
  </si>
  <si>
    <t>13 tahun di tahun 2011</t>
  </si>
  <si>
    <t>69,8 tahun 2011</t>
  </si>
  <si>
    <t>Indeks daya beli</t>
  </si>
  <si>
    <t>62,35 tahun 2011</t>
  </si>
  <si>
    <t>100 % (25 peraturan e government)</t>
  </si>
  <si>
    <t>Penurunan PMKS 5 % di tahun 2018</t>
  </si>
  <si>
    <t>355.967 orang</t>
  </si>
  <si>
    <t>444.959 orang</t>
  </si>
  <si>
    <t>rasio KK miskin dibandingkan dengan KK kota</t>
  </si>
  <si>
    <t xml:space="preserve">Jumlah kasus </t>
  </si>
  <si>
    <t>30,24 % tahun 2010</t>
  </si>
  <si>
    <t>30 kasus</t>
  </si>
  <si>
    <t>20 kasus</t>
  </si>
  <si>
    <t>30.895 orang</t>
  </si>
  <si>
    <t>28.456 orang</t>
  </si>
  <si>
    <t>Misi 5</t>
  </si>
  <si>
    <t>Rp. 15 milyar rupiah atau 1,5 % dari nilai total APBD</t>
  </si>
  <si>
    <t>5 % dari nilai total APBD tahun 2018</t>
  </si>
  <si>
    <t xml:space="preserve"> rata-rata 3 % </t>
  </si>
  <si>
    <t>Misi 6</t>
  </si>
  <si>
    <r>
      <t>luas ruang terbuka hijau publik menuju</t>
    </r>
    <r>
      <rPr>
        <sz val="11"/>
        <rFont val="Calibri"/>
        <family val="2"/>
      </rPr>
      <t xml:space="preserve">  20 % pada akhir tahun 2018</t>
    </r>
  </si>
  <si>
    <t>30 ha</t>
  </si>
  <si>
    <t>32 ha</t>
  </si>
  <si>
    <t xml:space="preserve">Tercapainya pengendalian kualitas lingkungan : udara 10 lokasi, air sungai 15 lokasi, air laut 2 lokasi                                  </t>
  </si>
  <si>
    <t>18 titik</t>
  </si>
  <si>
    <t>Cakupan pelayanan air limbah domestik</t>
  </si>
  <si>
    <t>Tingkat pelanggaran tata ruang menurun..... Kasus</t>
  </si>
  <si>
    <t>18.456 rumah</t>
  </si>
  <si>
    <t>10.000 rumah</t>
  </si>
  <si>
    <t>Cakupan wilayah pelayanan angkutan umum</t>
  </si>
  <si>
    <t>Pembinaan Keagamaan kepada generasi muda dalam bentuk lomba dan festival keagamaan</t>
  </si>
  <si>
    <t>Meningkatkan frekuensi dialog dalam rangka evaluasi kerukunan umat beragama</t>
  </si>
  <si>
    <t>2.1.3.1.2</t>
  </si>
  <si>
    <t>2.1.3.1.2.1</t>
  </si>
  <si>
    <t>Mengendalikan pencemaran lingkungan melalui penerapan ijin lingkungan, Pengawasan dan penegakan hukum lingkungan, penerapan teknologi ramah lingkungan dan tepat guna, uji emisi dan kadar polusi, penyediaan informasi SDA dan lingkungan, konservasi dan pelestarian fungsi atmosfer</t>
  </si>
  <si>
    <t>Memberikan reward terhadap partisipasi masyarakat</t>
  </si>
  <si>
    <t>Melaksanakan kompetisi partisipasi masyarakat khususnya bantuan RW</t>
  </si>
  <si>
    <t>Indikator Kinerja (outcome)</t>
  </si>
  <si>
    <t>Capaian Kinerja</t>
  </si>
  <si>
    <t>Program Pembangunan Daerah</t>
  </si>
  <si>
    <t>Bidang Urusan</t>
  </si>
  <si>
    <t>SKPDPenanggung Jawab</t>
  </si>
  <si>
    <t>Kondisi Awal</t>
  </si>
  <si>
    <t>Kondisi Akhir</t>
  </si>
  <si>
    <t>Otonomi Daerah</t>
  </si>
  <si>
    <t>BKD</t>
  </si>
  <si>
    <t>Pelaksanaan kegiatan keagamaan, pengawasan perilaku, sanksi, dan pelibatan masyarakat dalam peningkatan kualitas akhlak dan moral aparatur</t>
  </si>
  <si>
    <t>Mewajibkan instansi Pemerintah untuk melaksanakan kegiatan keagamaan, menyusun pedoman pemberian sanksi, operasi rutin PNS di tempat-tempat hiburan dan membuka kota pengaduan masyarakat terhadap perilaku PNS</t>
  </si>
  <si>
    <t>Program Baca Tulis AL Quran bagi PNS</t>
  </si>
  <si>
    <t>Pelaksanaan kegiatan pendidikan baca tulis AL Quran bagi PNS serta pemberian reward kepada PNS yg berprestasi</t>
  </si>
  <si>
    <t>Mewajibkan Instansi Pemerintah melaksanakan kegiatan pendidikan baca tulis Al Quran dan lomba MTQ Al Quran</t>
  </si>
  <si>
    <t>Sekretariat Daerah</t>
  </si>
  <si>
    <t>Program Peningkatan Kualitas Sarana Peribadatan</t>
  </si>
  <si>
    <t>Program Peningkatan Kompetisi Keagamaan</t>
  </si>
  <si>
    <t>Program Kerukunan Umat Beragama</t>
  </si>
  <si>
    <t>Peningkatan pemberian bantuan kepada sarana peribadatan melalui hibah dan bansos serta kegiatan keagamaan</t>
  </si>
  <si>
    <t>Meningkatkan pemahaman pengurus mesjid atau RW terhadap mekanisme hibah dan bansos serta pelibatan pengurus mesjid dalam kegiatan perayaan hari-hari besar keagamaan</t>
  </si>
  <si>
    <t xml:space="preserve">Pembinaan kepada generasi muda dalam lomba bidang keagamaan, pelaksanaan lomba </t>
  </si>
  <si>
    <t>Pembinaan Keagamaan kepada generasi muda dalam bentuk lomba dan festival keagamaan berjenjang dari tingkat kelurahan hingga kota</t>
  </si>
  <si>
    <t>Dinas Pendidikan</t>
  </si>
  <si>
    <t>Pendidikan</t>
  </si>
  <si>
    <t>Peningkatan keimanan dan ketaqwaan</t>
  </si>
  <si>
    <t>Program Pendidikan Luar Sekolah</t>
  </si>
  <si>
    <t>Program Pendidikan Kedinasan</t>
  </si>
  <si>
    <t>Mengembangkan sistem kesejahteraan PNS berdasarkan penilaian kinerja serta memenuhi kebutuhan aparatur baik fungsional dan non fungsional sesuai dengan standar kebutuhan</t>
  </si>
  <si>
    <t>Melakukan pembinaan disiplin PNS secara berkala, penerapan reward dan punishment, pengawasan disiplin, dan kotak pengaduan masyarakat</t>
  </si>
  <si>
    <t>Program Peningkatan dan Pengembangan Pengelolaan Keuangan Daerah</t>
  </si>
  <si>
    <t>DPPKD</t>
  </si>
  <si>
    <t>Program Optimalisasi Pengelolaan Aset Daerah</t>
  </si>
  <si>
    <t>Program Peningkatan Sistem Pengawasan Internal dan Pengendalian Pelaksanaan Kebijakan KDH</t>
  </si>
  <si>
    <t>Program Peningkatan Profesionalisme Tenaga Pemeriksa dan Aparatur Pengawasan</t>
  </si>
  <si>
    <t>Inspektorat</t>
  </si>
  <si>
    <t>Melakukan penataan pengelolaan aset daerah dengan peningkatan kualitas kelembagaan aset, integrasi sistem, dan pemanfaatan aset daerah dengan pihak ketiga</t>
  </si>
  <si>
    <t>Meningkatnya rasio tenaga pemeriksa dan aparatur pengawasan dengan jumlah PNS = .....%</t>
  </si>
  <si>
    <t>Program Perencanaan Pembangunan Daerah</t>
  </si>
  <si>
    <t>.......%</t>
  </si>
  <si>
    <t>Peningkatan PAD …%   APBD tepat waktu .....%, dan transparansi APBD/Publikasi 0 %</t>
  </si>
  <si>
    <t>.....%</t>
  </si>
  <si>
    <t>Program Peningkatan Kapasitas Kelembagaan Perencanaan Pembangunan Daerah</t>
  </si>
  <si>
    <t>Program Pengembangan Data/Informasi Perencanaan</t>
  </si>
  <si>
    <t>Program Pengendalian Pelaksanaan Rencana Pembangunan Daerah</t>
  </si>
  <si>
    <t>Program Evaluasi Pelaksanaan Rencana Pembangunan Daerah</t>
  </si>
  <si>
    <t>Publikasi hasil serta pembangunan sistem  pengendalian dan evaluasi perencanaan daerah</t>
  </si>
  <si>
    <t>Menyepakati jadwal waktu perencanaan dan penganggaran antara eksekutif dan legislatif serta mempublikasikannya</t>
  </si>
  <si>
    <t xml:space="preserve">Perencanaan Pembangunan </t>
  </si>
  <si>
    <t>Penjabaran program RPJMD ke dalam program RKPD (jumlah program RKPD tahun berkenaan / jumlah program RPJMD yg harus dilaksanakan tahun berkenaan  X 100 %</t>
  </si>
  <si>
    <t>Rasio perencana bersertifikat / jumlah aparatur perencana</t>
  </si>
  <si>
    <t xml:space="preserve">Tersedianya sistem perencanaan pembangunan daerah </t>
  </si>
  <si>
    <t>Rasio realisasi program dan kegiatan / rencana program dan kegiatan dalam RKPD</t>
  </si>
  <si>
    <t>Bappeda</t>
  </si>
  <si>
    <t>Fasilitasi penyelesaian permasalahan saat pelaksanaan kegiatan</t>
  </si>
  <si>
    <t>Jumlah arsip vital dan statis</t>
  </si>
  <si>
    <t>530 arsip</t>
  </si>
  <si>
    <t>1060 arsip</t>
  </si>
  <si>
    <t>Program Perbaikan sistem administrasi kearsipan</t>
  </si>
  <si>
    <t>Program Peningkatan kualitas pelayanan informasi</t>
  </si>
  <si>
    <t>Rasio SKPD yg tertib administrasi kearsipan / jumlah SKPD</t>
  </si>
  <si>
    <t>Kearsipan</t>
  </si>
  <si>
    <t>Bapusipda</t>
  </si>
  <si>
    <t>Program Peningkatan Promosi dan Kerjasama Investasi</t>
  </si>
  <si>
    <t>Program Peningkatan Iklim Investasi dan realisasi invstasi</t>
  </si>
  <si>
    <t>Penanaman Modal</t>
  </si>
  <si>
    <t>BPMPP</t>
  </si>
  <si>
    <t>Penataan dan penguatan kelembagaan pelayanan perijinan, pembangunan sistem pelayanan perizinan online, dan penerapan insentif dan disinsentif informasi</t>
  </si>
  <si>
    <t>Penambahan Jumlah Kewenangan Perizinan, tersedianya sistem dan tersedianya dasar hukum penerapan insentif dan disinsentif investasi</t>
  </si>
  <si>
    <t>------- %</t>
  </si>
  <si>
    <t>..................</t>
  </si>
  <si>
    <t xml:space="preserve">Tindak lanjut hasil promosi </t>
  </si>
  <si>
    <r>
      <t>Jumlah kerjasama investas</t>
    </r>
    <r>
      <rPr>
        <sz val="11"/>
        <color rgb="FFFF0000"/>
        <rFont val="Calibri"/>
        <family val="2"/>
        <scheme val="minor"/>
      </rPr>
      <t>i</t>
    </r>
  </si>
  <si>
    <t>Rp..........</t>
  </si>
  <si>
    <t>...........</t>
  </si>
  <si>
    <t>..........</t>
  </si>
  <si>
    <t>........</t>
  </si>
  <si>
    <t>.........</t>
  </si>
  <si>
    <t>....%</t>
  </si>
  <si>
    <t>Meningkatnya nilai investasi PMA dan PMDN</t>
  </si>
  <si>
    <t>Kependudukan</t>
  </si>
  <si>
    <t>Dinas Kependudukan dan Catatan Sipil</t>
  </si>
  <si>
    <t>Program Penataan Kelembagaan</t>
  </si>
  <si>
    <t>Program Pengembangan Komunikasi, Informasi, dan Media Massa</t>
  </si>
  <si>
    <t>Program Peningkatan Infrastruktur Teknologi Informasi</t>
  </si>
  <si>
    <t>Komunikasi dan Informatika</t>
  </si>
  <si>
    <t>Dinas Perhubungan, Komunikasi dan Informatika</t>
  </si>
  <si>
    <t>Program Fasilitasi Peningkatan SDM Bidang Komunikasi dan Informasi</t>
  </si>
  <si>
    <t>Tersedianya sistem informasi</t>
  </si>
  <si>
    <t>...... Sistem</t>
  </si>
  <si>
    <t>.....sistem</t>
  </si>
  <si>
    <t>Frekuensi penyelenggaraan forum-forum silaturahmi</t>
  </si>
  <si>
    <t>..... Kali/tahun</t>
  </si>
  <si>
    <t>.....kali/tahun</t>
  </si>
  <si>
    <t>Rasio SDM yang memiliki sertifikat atau dilatih / jumlah aparatur bidang kominfo</t>
  </si>
  <si>
    <t>Program Pembinaan Pemerintahan</t>
  </si>
  <si>
    <t>Program Pengembangan Wawasan Kebangsaan</t>
  </si>
  <si>
    <t>Kesatuan Bangsa dan Politik Dalam Negeri</t>
  </si>
  <si>
    <t>Kantor Kesbang Linmas</t>
  </si>
  <si>
    <t>Rasio jumlah aparatur yg memperoleh pembinaan / jumlah PNS</t>
  </si>
  <si>
    <t>......%</t>
  </si>
  <si>
    <t>Program Pemberdayaan Masyarakat untuk menjaga ketertiban dan keamanan</t>
  </si>
  <si>
    <t>rasio kader masyarakat sadar hukum (1 : ......)</t>
  </si>
  <si>
    <t>1 : ........</t>
  </si>
  <si>
    <t>Program Pemeliharaan Kantrantibmas dan Pencegahan Tindak Kriminal</t>
  </si>
  <si>
    <t>Program Peningkatan Pemberantasan Penyakit Masyarakat (Pekat)</t>
  </si>
  <si>
    <t>SatPol PP</t>
  </si>
  <si>
    <t>Angka kriminalitas menurun</t>
  </si>
  <si>
    <t>.............</t>
  </si>
  <si>
    <t>Mengintensifkan kegiatan siskamling serta memberikan reward kepada masyarakat dalam kegiatan siskamling</t>
  </si>
  <si>
    <r>
      <t>Pro</t>
    </r>
    <r>
      <rPr>
        <sz val="12"/>
        <color rgb="FFFF0000"/>
        <rFont val="Calibri"/>
        <family val="2"/>
        <scheme val="minor"/>
      </rPr>
      <t>gram Penegakan Peraturan Daerah</t>
    </r>
  </si>
  <si>
    <t>Jumlah RW yg melaksanakan siskamling</t>
  </si>
  <si>
    <t>Program Peningkatan Peran Serta Kepemudaan</t>
  </si>
  <si>
    <t>Program Peningkatan Upaya Penumbuhan Kewirausahaan dan Kecakapan Hidup Pemuda</t>
  </si>
  <si>
    <t>Pemuda dan Olahraga</t>
  </si>
  <si>
    <r>
      <t>Dinas Kebu</t>
    </r>
    <r>
      <rPr>
        <sz val="12"/>
        <color theme="1"/>
        <rFont val="Calibri"/>
        <family val="2"/>
        <scheme val="minor"/>
      </rPr>
      <t>dayaan Pariwisata, pemuda, dan olahraga</t>
    </r>
  </si>
  <si>
    <t>Rasio pemuda yg dilatih / jumlah usia muda di lokasi</t>
  </si>
  <si>
    <t>..........%</t>
  </si>
  <si>
    <t>..........kasus</t>
  </si>
  <si>
    <t>.........kasus</t>
  </si>
  <si>
    <t>Penurunan jumlah kasus tingkat pelanggaran Perda</t>
  </si>
  <si>
    <t>Program RW Bersih</t>
  </si>
  <si>
    <t>Kelurahan, Kecamatan, dan Dinas Kebersihan dan Pertamanan</t>
  </si>
  <si>
    <t>Rasio RW K3</t>
  </si>
  <si>
    <t>Rasio Aparatur yg memperoleh pendidikan kedinasan/ jumlah PNS</t>
  </si>
  <si>
    <t>Menurunnya kasus pelanggaran disiplin PNS</t>
  </si>
  <si>
    <t>...... Kasus</t>
  </si>
  <si>
    <t>Kejelasan lembaga pengelola aset, terlaksananya integrasi sistem, dan jumlah kerjasama.</t>
  </si>
  <si>
    <t>Tersedianya lembaga pengelola aset, terlaksananya integrasi sistem, dan jumlah kerjasama..... MOU</t>
  </si>
  <si>
    <t>Tersedianya sistem 100 %</t>
  </si>
  <si>
    <t>...... %</t>
  </si>
  <si>
    <t>Program Rehabilitasi dan Pemeliharaan Prasarana dan Fasilitas LLAJ</t>
  </si>
  <si>
    <t>Perhubungan</t>
  </si>
  <si>
    <t>Program Peningkatan Sarana dan Prasarana Keselamatan Pelayaran</t>
  </si>
  <si>
    <t>Menurunnya kasus kecelakaan pelayaran</t>
  </si>
  <si>
    <t>..........SPM Parkir</t>
  </si>
  <si>
    <t>.....SPM.......</t>
  </si>
  <si>
    <t>kasus / 1000 PNS</t>
  </si>
  <si>
    <t>Rasio PNS yg bisa baca tulis Al Quran</t>
  </si>
  <si>
    <t>...........%</t>
  </si>
  <si>
    <t>prestasi 3 besar tingkat propinsi</t>
  </si>
  <si>
    <t>3 besar tk Propinsi</t>
  </si>
  <si>
    <t>Rasio sekolah SMU yg melaksanakan tambahan pelajaran</t>
  </si>
  <si>
    <t>Kasus bernuansa SARA</t>
  </si>
  <si>
    <t>Program Pembinaan Pedagang Kakilima dan Asongan</t>
  </si>
  <si>
    <t>Perdagangan</t>
  </si>
  <si>
    <t>Dinas Perindustrian, Perdagangan, dan KUKM</t>
  </si>
  <si>
    <t>Rasio PKL yg dibina / jumlah PKL yg terdata</t>
  </si>
  <si>
    <t>Rasio PKL yg didata/ jumlah PKL seluruhnya</t>
  </si>
  <si>
    <t>...%</t>
  </si>
  <si>
    <t>Identifikasi, pembinaan dan pendampingan usaha bagi PKL serta penyediaan ruang bagi PKL</t>
  </si>
  <si>
    <t>Melakukan pendataan dan pendaftaran PKL, serta pemberdayaan PKL melalui pembinaan dan bimbingan teknis, fasilitasi akses permodalan, penguatan kelembagaan, peningkatan jaringan dan promosi pemasaran serta penyediaan ruang bagi PKL</t>
  </si>
  <si>
    <t>Luas Kawasan Peruntukan bagi PKL</t>
  </si>
  <si>
    <t>......ha</t>
  </si>
  <si>
    <t>.....ha</t>
  </si>
  <si>
    <t>Program Penanggulangan bencana</t>
  </si>
  <si>
    <t xml:space="preserve">Program Pencegahan Dini dan Penanggulangan Korban Bencana </t>
  </si>
  <si>
    <t>Dokumen</t>
  </si>
  <si>
    <t>Jumlah aparatur dan masyarakat yg dilatih / 1000 penduduk</t>
  </si>
  <si>
    <t>................ / 1000 penduduk</t>
  </si>
  <si>
    <t>Program Wajib Belajar Pendidikan Dasar Sembilan Tahun</t>
  </si>
  <si>
    <t>APK SD</t>
  </si>
  <si>
    <t>APM SD</t>
  </si>
  <si>
    <t>Angka Putus Sekolah SD</t>
  </si>
  <si>
    <t>APK SMP</t>
  </si>
  <si>
    <t>APM SMP</t>
  </si>
  <si>
    <t>Angka Putus Sekolah SMP</t>
  </si>
  <si>
    <t>Program Pendidikan Menengah</t>
  </si>
  <si>
    <t>APK SMA</t>
  </si>
  <si>
    <t>APM SMA</t>
  </si>
  <si>
    <t>Angka Putus Sekolah SMA</t>
  </si>
  <si>
    <t>APK SMK</t>
  </si>
  <si>
    <t>APM SMK</t>
  </si>
  <si>
    <t>&gt; 80 %</t>
  </si>
  <si>
    <t>Indeks kepuasan</t>
  </si>
  <si>
    <t>............</t>
  </si>
  <si>
    <t>Angka Putus Sekolah SMK</t>
  </si>
  <si>
    <t>Program Pendidikan Non Formal</t>
  </si>
  <si>
    <t>Penyelenggaraan Paket A dan B tiap kelurahan</t>
  </si>
  <si>
    <t>Program Peningkatan Mutu Pendidik dan Tenaga Kependidikan</t>
  </si>
  <si>
    <t>Meningkatkan mutu penyelenggaraan guru dan tenaga kependidikan pendidikan dasar dan menengah</t>
  </si>
  <si>
    <t>Kualifikasi dan sertifikasi tenaga kependidikan SD/MI</t>
  </si>
  <si>
    <t>Kualifikasi dan sertifikasi tenaga kependidikan SMP/MTs</t>
  </si>
  <si>
    <t>Kualifikasi dan sertifikasi tenaga kependidikan SMA/SMK/MA</t>
  </si>
  <si>
    <t>Kantor Penangulangan Bencana dan Pemadam Kebakaran</t>
  </si>
  <si>
    <t>Perumahan</t>
  </si>
  <si>
    <t>Minimal 1 lembaga PAUDNI di tiap Kelurahan</t>
  </si>
  <si>
    <t>Program Pengembangan Budaya Baca dan Pembinaan Perpustakaan</t>
  </si>
  <si>
    <t>Program Pendidikan Anak Usia Dini</t>
  </si>
  <si>
    <t>Pengembangan lembaga PAUDNI</t>
  </si>
  <si>
    <t>Perpustakaan tingkat RW</t>
  </si>
  <si>
    <t>Kesehatan</t>
  </si>
  <si>
    <t>Dinas Kesehatan</t>
  </si>
  <si>
    <t>Kelurahan siaga aktif</t>
  </si>
  <si>
    <t>Program Upaya Kesehatan Masyarakat</t>
  </si>
  <si>
    <t>Program Pencegahan dan Penanggulangan Penyakit Menular</t>
  </si>
  <si>
    <t>Cakupan pelayanan Bumil</t>
  </si>
  <si>
    <t>Cakupan kunjungan Bumil</t>
  </si>
  <si>
    <t xml:space="preserve">Cakupan penjaringan kesehatan siswa SD dan setingkat </t>
  </si>
  <si>
    <t xml:space="preserve">Cakupan pelayanan kesehatan dasar Gakin </t>
  </si>
  <si>
    <t>&gt;= 3 kasus</t>
  </si>
  <si>
    <t>&gt; = 85 %</t>
  </si>
  <si>
    <t>Penyelidikan Epidemiologi pada Kelurahan potensi KLB</t>
  </si>
  <si>
    <r>
      <t xml:space="preserve">Penemuan AFP </t>
    </r>
    <r>
      <rPr>
        <u/>
        <sz val="10"/>
        <color theme="1"/>
        <rFont val="Calibri"/>
        <family val="2"/>
        <scheme val="minor"/>
      </rPr>
      <t/>
    </r>
  </si>
  <si>
    <r>
      <t xml:space="preserve">Kesembuhan TB Paru BTA+  </t>
    </r>
    <r>
      <rPr>
        <u/>
        <sz val="10"/>
        <color theme="1"/>
        <rFont val="Calibri"/>
        <family val="2"/>
        <scheme val="minor"/>
      </rPr>
      <t/>
    </r>
  </si>
  <si>
    <t>Program Pelayanan Kesehatan Lanjutan</t>
  </si>
  <si>
    <t>Program Pengadaan, Peningkatan Sarana dan Prasarana Rumah Sakit/Rumah Sakit Jiwa/Rumah Sakit Paru-Paru/Rumah Sakit Mata</t>
  </si>
  <si>
    <t>Cakupan pelayanan gawat darurat level 1 yang harus diberikan sarana kesehatan (RS) di Kota ...</t>
  </si>
  <si>
    <t>..........SPM RSUD........</t>
  </si>
  <si>
    <t>Program Keluarga Berencana</t>
  </si>
  <si>
    <t>........SPM..........</t>
  </si>
  <si>
    <t>RSUD Gn Jati</t>
  </si>
  <si>
    <t>Keluarga Berencana</t>
  </si>
  <si>
    <t>BPMKBPP</t>
  </si>
  <si>
    <t>Program Pembinaan dan Pemasyarakatan Olahraga</t>
  </si>
  <si>
    <t>Peringkat Propinsi</t>
  </si>
  <si>
    <t>10 besar Propinsi</t>
  </si>
  <si>
    <t>Program Peningkatan Sarana dan Prasarana Olah Raga</t>
  </si>
  <si>
    <t>Dinas Kebudayaan Pariwisata, pemuda, dan olahraga</t>
  </si>
  <si>
    <t>Melakukan pembinaan aktivitas sanggar seni serta meningkatkan event pagelaran budaya khas Cirebon</t>
  </si>
  <si>
    <t>Program Pengelolaan Kekayaan Budaya</t>
  </si>
  <si>
    <t>..... %</t>
  </si>
  <si>
    <t>Rasio bangunan cagar budaya yang terpelihara</t>
  </si>
  <si>
    <t>Penataan bangunan cagar budaya serta revitalisasi pusaka cagar budaya</t>
  </si>
  <si>
    <t>Melakukan penataan /revitalisasi bangunan cagar budaya, pemberdayaan masyarakat dalam pelestarian pusaka cagar budaya, dan kerjasama dengan pemilik cagar budaya dalam upaya pelestarian</t>
  </si>
  <si>
    <t>Rasio bangunan cagar budaya yang terevitalisasi di Kota Cirebon</t>
  </si>
  <si>
    <t xml:space="preserve">jumlah pemilik cagar budaya yang bersedia  bekerjasama </t>
  </si>
  <si>
    <t>Kebudayaan</t>
  </si>
  <si>
    <t>Rasio koperasi dan UMKM yang dibina</t>
  </si>
  <si>
    <t>jumlah UMKM aktif / peningkatan modal yang dimiliki</t>
  </si>
  <si>
    <t>jumlah koperasi aktif</t>
  </si>
  <si>
    <t>Koperasi dan UKM</t>
  </si>
  <si>
    <t xml:space="preserve">standar BLK </t>
  </si>
  <si>
    <t>Tipe C</t>
  </si>
  <si>
    <t>Jumlah tenaga kerja berbasis kompetensi</t>
  </si>
  <si>
    <t>Ketenagakerjaan</t>
  </si>
  <si>
    <t>Dinas Sosial dan Tenaga Kerja</t>
  </si>
  <si>
    <t>Program Peningkatan Kualitas dan Produktivitas Tenaga Kerja</t>
  </si>
  <si>
    <t>Program Peningkatan Kesempatan Kerja</t>
  </si>
  <si>
    <t xml:space="preserve">ketersediaan energi dan protein perkapita </t>
  </si>
  <si>
    <t>Penguatan cadangan pangan</t>
  </si>
  <si>
    <t>Ketersediaan informasi pasokan, harga, dan akses pangan di daerah</t>
  </si>
  <si>
    <t xml:space="preserve">Stabilitas harga dan pasokan pangan </t>
  </si>
  <si>
    <t xml:space="preserve">peningkatan skor pola pangan harapan </t>
  </si>
  <si>
    <t xml:space="preserve">Pengawasan dan pembinaan keamanan pangan </t>
  </si>
  <si>
    <t xml:space="preserve">Penanganan daerah rawan pangan </t>
  </si>
  <si>
    <t>Ketahanan Pangan</t>
  </si>
  <si>
    <t>Kantor Ketahanan Pangan</t>
  </si>
  <si>
    <t>Kehutanan</t>
  </si>
  <si>
    <t>Pertanian</t>
  </si>
  <si>
    <t xml:space="preserve">Program Peningkatan Pemasaran Hasil Produksi Pertanian/Per -kebunan, peternakan, dan perikanan;                                   </t>
  </si>
  <si>
    <t xml:space="preserve">Program Rehabilitasi hutan dan lahan   </t>
  </si>
  <si>
    <t>Dinas Kelautan, Perikanan, Pertanian dan Peternakan</t>
  </si>
  <si>
    <t xml:space="preserve">Terbangunnya Sub Terminal Agribisnis (STA)             </t>
  </si>
  <si>
    <t>1 unit</t>
  </si>
  <si>
    <t>Terehabilitasi- nya lahan kritis / penghijauan kota</t>
  </si>
  <si>
    <t>100% atau 90 ha</t>
  </si>
  <si>
    <t>Prog. Peningkatan Produksi Pertanian/Perkebunan</t>
  </si>
  <si>
    <t>Prog. Peningkatan Produksi Peternakan</t>
  </si>
  <si>
    <t>Kelautan dan Perikanan</t>
  </si>
  <si>
    <t xml:space="preserve">Meningkatnya produksi tanaman pangan dan hortikultura per luas panen </t>
  </si>
  <si>
    <t>(Ton/Ha) : 3 Ha</t>
  </si>
  <si>
    <t>Meningkatnya produksi dan hasil produksi peternakan (Ton/Ha) : 3%/Tahun</t>
  </si>
  <si>
    <t>Meningkatnya produksi perikanan budidaya dan perikanan tangkap 3%/Tahun</t>
  </si>
  <si>
    <t>Pariwisata</t>
  </si>
  <si>
    <t>........... Orang</t>
  </si>
  <si>
    <t>Program peningkatan akses pelayanan air bersih, sanitasi, dan listrik bagi keluarga miskin</t>
  </si>
  <si>
    <t>Menyediakan akses pelayanan  air bersih, sanitasi, dan listrik bagi keluarga miskin</t>
  </si>
  <si>
    <t>Program pelayanan akses pangan dan gizi bagi keluarga miskin</t>
  </si>
  <si>
    <t>Program peningkatan akses pendidikan bagi keluarga miskin</t>
  </si>
  <si>
    <t>Tersedianya Data Keluarga Miskin</t>
  </si>
  <si>
    <t>Rasio siswa gakin yg memperoleh pendidikan / jumlah siswa gakin</t>
  </si>
  <si>
    <t>Rasio KK miskin yg memperoleh pendampingan pelayanan kesehatan rujukan</t>
  </si>
  <si>
    <t>Rasio KK miskin rata-rata yg memperoleh akses pelayanan / jumlah KK miskin</t>
  </si>
  <si>
    <t>Rasio KK Miskin yg memperoleh bantuan perbaikan / jumlah KK miskin</t>
  </si>
  <si>
    <t>Rasio KK miskin yg memperoleh akses  / jumlah KK miskin</t>
  </si>
  <si>
    <t>1 data</t>
  </si>
  <si>
    <t>.......</t>
  </si>
  <si>
    <t>Dinas PUPESDM</t>
  </si>
  <si>
    <t>lembaga ekonomi mikro berbasis mesjid</t>
  </si>
  <si>
    <t>247 RW</t>
  </si>
  <si>
    <t>Penanganan Pengaduan</t>
  </si>
  <si>
    <t>....... %</t>
  </si>
  <si>
    <t>Pemberdayaan Perempuan</t>
  </si>
  <si>
    <t>BPMPPKB</t>
  </si>
  <si>
    <t>Program RW Layak Anak</t>
  </si>
  <si>
    <t>Kelurahan, Kecamatan, dan BPMPPKB</t>
  </si>
  <si>
    <t>1 RW per Kelurahan</t>
  </si>
  <si>
    <t>Rasio RW layak anak per kelurahan</t>
  </si>
  <si>
    <t>1 / kota</t>
  </si>
  <si>
    <t>Program Pembinaan Panti Asuhan/ Panti Jompo</t>
  </si>
  <si>
    <t>Program Pelayanan dan Rehabilitasi Kesejahteraan Sosial</t>
  </si>
  <si>
    <t>......</t>
  </si>
  <si>
    <t>Jumlah Jejaring</t>
  </si>
  <si>
    <t>..........SPM...........</t>
  </si>
  <si>
    <t>Sosial</t>
  </si>
  <si>
    <t>Program Penguatan Kelembagaan Pengarusutamaan Gender dan Anak</t>
  </si>
  <si>
    <t>Program Peningkatan Peran Serta dan Kesetaraan Jender Dalam Pembangunan</t>
  </si>
  <si>
    <t>Tersedianya Data Berbasis Gender  atau ..............SPM.........</t>
  </si>
  <si>
    <r>
      <t>Membentuk fasilitator musrenbang untuk tiap kelurahan dalam rangk</t>
    </r>
    <r>
      <rPr>
        <sz val="12"/>
        <rFont val="Calibri"/>
        <family val="2"/>
        <scheme val="minor"/>
      </rPr>
      <t>a meningkatkan kualitas pengawasan dan pengendalian hasil musrenbang</t>
    </r>
  </si>
  <si>
    <t>Rasio fasilitator per kelurahan</t>
  </si>
  <si>
    <t>5 orang per kelurahan</t>
  </si>
  <si>
    <t xml:space="preserve">Pemberdayaan Masyarakat </t>
  </si>
  <si>
    <t>Meningkatnya nilai partisipasi masyarakat / nilai bantuan RW</t>
  </si>
  <si>
    <t>Program Pengelolaan Ruang Terbuka Hijau</t>
  </si>
  <si>
    <t>Lingkungan Hidup</t>
  </si>
  <si>
    <t>Dinas Kebersihan dan Pertamanan</t>
  </si>
  <si>
    <t>Menambah RTH publik melalui pembebasan lahan baru atau memanfaatkan aset milik pemerintah</t>
  </si>
  <si>
    <t>Membangun taman, taman interaktif  melalui pembangunan/pengembangan taman kota sebagai ruang publik penyaluran kreatifitas (creative public space) dan meningkatkan peran serta masyarakat</t>
  </si>
  <si>
    <t>Program Pengadaan Ruang Terbuka Hijau</t>
  </si>
  <si>
    <t>Luas kawasan RTH bertambah (ha)</t>
  </si>
  <si>
    <t>......ha (.....% luas kota)</t>
  </si>
  <si>
    <t>Pembangunan dan peningkatan taman publik</t>
  </si>
  <si>
    <t>.........ha</t>
  </si>
  <si>
    <t>.......ha</t>
  </si>
  <si>
    <t>Luas areal permakaman bertambah 2 ha</t>
  </si>
  <si>
    <t>Kantor Lingkungan Hidup</t>
  </si>
  <si>
    <t>6.1.4.1.1.1</t>
  </si>
  <si>
    <t>6.1.4.2.1.1</t>
  </si>
  <si>
    <t>Meningkatnya Pelayananan Pencegahan Pencemaran Air</t>
  </si>
  <si>
    <t>20 % RW zero waste</t>
  </si>
  <si>
    <t>20 % RW</t>
  </si>
  <si>
    <t>Pekerjaan Umum</t>
  </si>
  <si>
    <t>......km</t>
  </si>
  <si>
    <t>.......km</t>
  </si>
  <si>
    <t xml:space="preserve">Tersedianya system jaringan drainase skala kawasan dan skala kota sehingga tidak terjadi genangan </t>
  </si>
  <si>
    <t>Tidak lebih dari 30cm , selama 2 jam dan tidak lebih dari 2 kali setahun)</t>
  </si>
  <si>
    <t>...............</t>
  </si>
  <si>
    <t>Meningkatnya Kondisi saluran drainase primer dan sekunder dalam kondisi baik</t>
  </si>
  <si>
    <t>2 buah</t>
  </si>
  <si>
    <t>Terbangunnya kolam retensi/embung</t>
  </si>
  <si>
    <t>Cakupan pelayanan air limbah</t>
  </si>
  <si>
    <t>........ %</t>
  </si>
  <si>
    <t>... %</t>
  </si>
  <si>
    <t>Meningkatnya cakupan pelayanan air minum</t>
  </si>
  <si>
    <t>1 alternatif</t>
  </si>
  <si>
    <t>Penataan Ruang</t>
  </si>
  <si>
    <t>........%</t>
  </si>
  <si>
    <t>Terlayaninya masyarakat dalam pengurusan ijin pemanfaatan ruang sesuai dengan peraturan daerah tentang RTRW dan Rencana Rinci..........lama hari pengurusan perizinan pemanfaatan ruang</t>
  </si>
  <si>
    <t>..........unit</t>
  </si>
  <si>
    <t>Cakupan Wilayah pelayanan angkutan umum</t>
  </si>
  <si>
    <t>Program Pembangunan Sarana dan Prasarana Perhubungan</t>
  </si>
  <si>
    <t>.......spm......</t>
  </si>
  <si>
    <t>Program Peningkatan Kualitas Religius Aparatur</t>
  </si>
  <si>
    <t>Indikator Kinerja Program (Outcome)</t>
  </si>
  <si>
    <t>Capaian kinerja Program Prioritas dan Kerangka Pendanaan</t>
  </si>
  <si>
    <t xml:space="preserve">Target </t>
  </si>
  <si>
    <t>Rp (juta)</t>
  </si>
  <si>
    <t>Kode</t>
  </si>
  <si>
    <t>Urusan Wajib</t>
  </si>
  <si>
    <t>01</t>
  </si>
  <si>
    <t>Kondisi Kinerja Awal (2012)</t>
  </si>
  <si>
    <t>Kondisi kinerja pada akhir tahun 2018</t>
  </si>
  <si>
    <t>&gt;80%</t>
  </si>
  <si>
    <t>Penyelenggaraan Paket B tiap kelurahan</t>
  </si>
  <si>
    <t>Min. 1 Paket A</t>
  </si>
  <si>
    <t>Min. 1 Paket B</t>
  </si>
  <si>
    <t xml:space="preserve">  </t>
  </si>
  <si>
    <t>22 kelurahan</t>
  </si>
  <si>
    <t>02</t>
  </si>
  <si>
    <t>Keluarga Berencana dan Keluarga Sejahtera</t>
  </si>
  <si>
    <t>03</t>
  </si>
  <si>
    <t>Rp…………..</t>
  </si>
  <si>
    <t>….</t>
  </si>
  <si>
    <t>…</t>
  </si>
  <si>
    <t>…..</t>
  </si>
  <si>
    <t>………………%</t>
  </si>
  <si>
    <t>Program Pengembangan Kinerja Pengelolaan Air Minum dan Air Limbah</t>
  </si>
  <si>
    <t>1 Alternatif</t>
  </si>
  <si>
    <t>……..Ha</t>
  </si>
  <si>
    <t>…….%</t>
  </si>
  <si>
    <t>Meningkatnya Retribusi Alat Berat</t>
  </si>
  <si>
    <t>04</t>
  </si>
  <si>
    <t>……… unit</t>
  </si>
  <si>
    <t>05</t>
  </si>
  <si>
    <t>07</t>
  </si>
  <si>
    <t>spm</t>
  </si>
  <si>
    <t>08</t>
  </si>
  <si>
    <t>..... % RW</t>
  </si>
  <si>
    <t>Pemberdayaan Masyarakat Desa</t>
  </si>
  <si>
    <t>5 orang/kelurahan</t>
  </si>
  <si>
    <t>Pemberdayaan Perempuan dan Perlindungan Anak</t>
  </si>
  <si>
    <t>1/kota</t>
  </si>
  <si>
    <t>1 RW/kelurahan</t>
  </si>
  <si>
    <t>Koperasi dan Usaha Kecil Menengah</t>
  </si>
  <si>
    <t>……%</t>
  </si>
  <si>
    <t>Perencanaan Pembangunan</t>
  </si>
  <si>
    <t>Kepemudaan dan Olah Raga</t>
  </si>
  <si>
    <t>RSUD Gunung Jati</t>
  </si>
  <si>
    <t>06</t>
  </si>
  <si>
    <t>Program Penegakan Peraturan Daerah</t>
  </si>
  <si>
    <t>Kependudukan dan Catatan Sipil</t>
  </si>
  <si>
    <t>Program Peningkatan Iklim Investasi dan realisasi investasi</t>
  </si>
  <si>
    <t>Rasio SMU yg melaksanakan tambahan pelajaran</t>
  </si>
  <si>
    <t>Program Tambahan Peljaran  Agama di Sekolah</t>
  </si>
  <si>
    <t>…… Rp</t>
  </si>
  <si>
    <t>SKPD Penanggung jawab</t>
  </si>
  <si>
    <t xml:space="preserve">Bidang Urusan Pemerintahan
dan Program Prioritas Pembangunan
</t>
  </si>
  <si>
    <t>(1)</t>
  </si>
  <si>
    <t>(2)</t>
  </si>
  <si>
    <t>(3)</t>
  </si>
  <si>
    <t>(4)</t>
  </si>
  <si>
    <t>(5)</t>
  </si>
  <si>
    <t>(7)</t>
  </si>
  <si>
    <t>(8)</t>
  </si>
  <si>
    <t>(9)</t>
  </si>
  <si>
    <t>(10)</t>
  </si>
  <si>
    <t>(11)</t>
  </si>
  <si>
    <t>(12)</t>
  </si>
  <si>
    <r>
      <t>Jumlah kerjasama investas</t>
    </r>
    <r>
      <rPr>
        <sz val="11"/>
        <color rgb="FFFF0000"/>
        <rFont val="Arial Narrow"/>
        <family val="2"/>
      </rPr>
      <t>i</t>
    </r>
  </si>
  <si>
    <t>Tabel VIII</t>
  </si>
  <si>
    <t>Kota Cirebon 2014-2018</t>
  </si>
  <si>
    <t>Indikator Rencana Program Prioritas yang disertai Kebutuhan Pendanaan</t>
  </si>
  <si>
    <t>Program Peningkatan Kualitas dan Akses Informasi Sumberdaya Alam dan Lingkungan Hidup</t>
  </si>
  <si>
    <t>Meningkatnya pelayanan informasi status kerusakan lahan dan atau tanah untuk produksi biomassa 100%</t>
  </si>
  <si>
    <t xml:space="preserve">• </t>
  </si>
  <si>
    <t xml:space="preserve">Jumlah kelengkapan instrumen pencegahan pencemaran dan/atau kerusakan lingk. 79 %   (Jumlah ketersediaan instrumen dibagi standar instrumen yang ada di UU32/2009 dikali 100%) </t>
  </si>
  <si>
    <t xml:space="preserve">Meningkatnya pelayanan Pencegahan Pencemaran air  100%               </t>
  </si>
  <si>
    <t xml:space="preserve">Meningkatnya pelayanan Pencegahan Pencemaran udara dari sumber tidak bergerak 100%                  </t>
  </si>
  <si>
    <t xml:space="preserve">Meningkatnya pelayanan pengendalian B3 dan limbah B3 10% </t>
  </si>
  <si>
    <t xml:space="preserve">Meningkatnya pelayanan pengaduan masyarakat akibat pencemaran atau kerusakan LH 100%                   </t>
  </si>
  <si>
    <t>9 Ha</t>
  </si>
  <si>
    <t>Terpulihkannya lingkungan pada : kawasan eks galian pasir, kawasan sempadan sungai  dan kawasan sempadan pantai  %</t>
  </si>
  <si>
    <t xml:space="preserve">Meningkatnya  : </t>
  </si>
  <si>
    <t xml:space="preserve">Jumlah Bank Sampah Tingkat RW </t>
  </si>
  <si>
    <t xml:space="preserve">Jumlah Sekolah Berbudaya Lingkungan </t>
  </si>
  <si>
    <t>Jumlah  Green Office (SKPD)</t>
  </si>
  <si>
    <t>3 / 70 SKPD</t>
  </si>
  <si>
    <t>70 SKPD</t>
  </si>
  <si>
    <t>Prosentasi Jumlah Layanan informasi</t>
  </si>
  <si>
    <t>Program Penyelamatan dan Pelestarian Dokumen/Arsip Daerah</t>
  </si>
  <si>
    <t>Prosentase Dokumen /Arsip Daerah yang terkelola</t>
  </si>
  <si>
    <t>Terbinanya perpustakaan di kota Cirebon</t>
  </si>
  <si>
    <t xml:space="preserve">48 dari 257 Perpustakaan, </t>
  </si>
  <si>
    <t>20 Perpus</t>
  </si>
  <si>
    <t xml:space="preserve">100 perpustakaan </t>
  </si>
  <si>
    <t>Jumlah SKPD yang mengelola Administrasi Kearsipan dengan sistem elektronik</t>
  </si>
  <si>
    <t>100 berkas</t>
  </si>
  <si>
    <t>110 berkas</t>
  </si>
  <si>
    <t>Program Rehabilitasi/pemeliharaan jalan dan jembatan</t>
  </si>
  <si>
    <t>Tersedianya jalan yang memudahkan masyarakat perindividu melakukan perjalanan</t>
  </si>
  <si>
    <t>Meningkatnya Retribusi Alat Berat 100%</t>
  </si>
  <si>
    <t>Jumlah kasus pelanggaran disiplin dibagi 1000 PNS. Data awal Tahun 2012 ( 49 kasus)</t>
  </si>
  <si>
    <t>Jumlah tenaga fungsional tertentu yang ada dibagi Jumlah tenaga fungsional tertentu yang dibutuhkan sesuai formasi kali 100%)</t>
  </si>
  <si>
    <t>Jumlah PNS yang melaksanakan kegiatan keagamaan dibagi Jumlah seluruh PNS kali 100%</t>
  </si>
  <si>
    <t>Rasio aparatur yang memperoleh pendidikan kedinasan dibagi Jumlah seluruh PNS kali 100%</t>
  </si>
  <si>
    <t>Meningkatnya penyelesaian kasus pengaduan</t>
  </si>
  <si>
    <t>Meningkatnya rasio tenaga pemeriksa (APIP) terhadap jumlah SKPD</t>
  </si>
  <si>
    <t>23/52</t>
  </si>
  <si>
    <t>43/52</t>
  </si>
  <si>
    <t>28/52</t>
  </si>
  <si>
    <t>33/52</t>
  </si>
  <si>
    <t>38/52</t>
  </si>
  <si>
    <t>Program Peningkatan Pendapatan Asli Daerah (PAD)</t>
  </si>
  <si>
    <t>Meningkatnya PAD</t>
  </si>
  <si>
    <t>Program Peningkatan Kualitas Perencanaan dan Realisasi APBD</t>
  </si>
  <si>
    <t>APBD tepat waktu</t>
  </si>
  <si>
    <t>Program Peningkatan Akuntabilitas dan Transparansi APBD</t>
  </si>
  <si>
    <t>Transparansi/publikasi APBD</t>
  </si>
  <si>
    <t>Cakupan fasilitas seni (jumlah kegiatan yang dilaksanakan dibagi 3 kegiatan SPM)</t>
  </si>
  <si>
    <t>Cakupan tempat (tersedianya 2 tempat)</t>
  </si>
  <si>
    <t>Terlindunginya nilai budaya sebesar 5% pada tahun 2018</t>
  </si>
  <si>
    <t>2 lokasi</t>
  </si>
  <si>
    <t>Dinas Kebudayaan Pariwisata, Pemuda, dan Olahraga</t>
  </si>
  <si>
    <t>Cakupan Gelar Seni (3 dari 4 kegiatan SPM)</t>
  </si>
  <si>
    <t>Cakupan Kajian Seni (jumlah kegiatan yang dilaksanakan dibagi 3 kegiatan SPM</t>
  </si>
  <si>
    <t>???</t>
  </si>
  <si>
    <t>22 jenis</t>
  </si>
  <si>
    <t>Program Penataan dan Pelayanan Perijinan</t>
  </si>
  <si>
    <t>0 sistem</t>
  </si>
  <si>
    <t>0 dasar hukum</t>
  </si>
  <si>
    <t>30 jenis</t>
  </si>
  <si>
    <t>35 jenis</t>
  </si>
  <si>
    <t>40 jenis</t>
  </si>
  <si>
    <t>45 jenis</t>
  </si>
  <si>
    <t>50 jenis</t>
  </si>
  <si>
    <r>
      <t>Jumlah kerjasama investas</t>
    </r>
    <r>
      <rPr>
        <sz val="9"/>
        <color rgb="FFFF0000"/>
        <rFont val="Arial Narrow"/>
        <family val="2"/>
      </rPr>
      <t>i</t>
    </r>
  </si>
  <si>
    <t>-</t>
  </si>
  <si>
    <t>Program Pembinaan Pedagang Kakilima</t>
  </si>
  <si>
    <t>Jumlah PKL yang dibina 3% dari PKL yang terdaftar</t>
  </si>
  <si>
    <t>300 PKL</t>
  </si>
  <si>
    <t>400 PKL</t>
  </si>
  <si>
    <t>1800 PKL</t>
  </si>
  <si>
    <t>Meningkatnya kemitaraan, dan berwirausaha dalam manajemen usaha Jumlah KUMKM yang dibina 455 orang</t>
  </si>
  <si>
    <t>455 KUMKM</t>
  </si>
  <si>
    <t>355 KUMKM</t>
  </si>
  <si>
    <t>450 jt</t>
  </si>
  <si>
    <t>370 KUMKM</t>
  </si>
  <si>
    <t>505 jt</t>
  </si>
  <si>
    <t>395 KUMKM</t>
  </si>
  <si>
    <t>540 jt</t>
  </si>
  <si>
    <t>430 KUMKM</t>
  </si>
  <si>
    <t>575 jt</t>
  </si>
  <si>
    <t>475 KUMKM</t>
  </si>
  <si>
    <t>610 jt</t>
  </si>
  <si>
    <t xml:space="preserve">Berkembangnya KUMKM ; 250 KUMKM </t>
  </si>
  <si>
    <t>250 KUMKM</t>
  </si>
  <si>
    <t>525 jt</t>
  </si>
  <si>
    <t>535 jt</t>
  </si>
  <si>
    <t>605 jt</t>
  </si>
  <si>
    <t>510 jt</t>
  </si>
  <si>
    <t>700 jt</t>
  </si>
  <si>
    <t>Jumlah Koperasi Aktif sebanyak 478 kop Dan Pembentukan Koperasi berbasis Mesjid/RW sebanyak 247 kop</t>
  </si>
  <si>
    <t>PMKS yang memperoleh bantuan sosial untuk pemenuhan kebutuhan dasar</t>
  </si>
  <si>
    <t>PMKS yang menerima program pemberdayaan sosial melalui Kelompok Usaha Bersama (KUBE) atau kelompok sosial ekonomi sejenis lainnya</t>
  </si>
  <si>
    <t xml:space="preserve">Panti sosial yang menyediakan sarana prasarana pelayanan kesejahteraan sosial </t>
  </si>
  <si>
    <t>Wahana Kesejahteraan Sosial Berbasis Masyarakat (WKSBM) yang menyediakan sarana prasarana pelayanan kesejahteraan sosial</t>
  </si>
  <si>
    <t>Penyandang cacat fisik dan mental serta lanjut usia tidak potensial yang menerima jaminan sosial</t>
  </si>
  <si>
    <t>Jumlah Potensi Sumberdaya Kesejahteraan Sosial (PSKS) yang berpartisipasi dalam penangnan PMKS</t>
  </si>
  <si>
    <t>Jumlah MOU kemitraan dalam penanganan PMKS</t>
  </si>
  <si>
    <t>7 PSKS dari 12 PSKS (58,33%)</t>
  </si>
  <si>
    <t>8 PSKS (66,67%)</t>
  </si>
  <si>
    <t>9 PSKS (75%)</t>
  </si>
  <si>
    <t>10 PSKS (83,33%)</t>
  </si>
  <si>
    <t>11 PSKS (91,67%)</t>
  </si>
  <si>
    <t>12 PSKS (100%)</t>
  </si>
  <si>
    <t>0 (0%)</t>
  </si>
  <si>
    <t>8 MOU 66,67%)</t>
  </si>
  <si>
    <t>9 MOU (75%)</t>
  </si>
  <si>
    <t>10 MOU (83,33%)</t>
  </si>
  <si>
    <t>11 MOU (91,6%)</t>
  </si>
  <si>
    <t>12 MOU (100%)</t>
  </si>
  <si>
    <t>Dinas Sosial, Tenaga Kerja dan Transmigrasi</t>
  </si>
  <si>
    <t>Program Penanggulangan Korban Bencana</t>
  </si>
  <si>
    <t>Korban bencana yang menerima bantuan sosial selama masa tanggap darurat</t>
  </si>
  <si>
    <t>Korban bencana yang dievakuasi dengan menggunakan sarana prasarana tanggap darurat</t>
  </si>
  <si>
    <t xml:space="preserve">Peningkatan kapasitas BLK menjadi terakreditasi C </t>
  </si>
  <si>
    <t>Tenaga kerja yang mendapatkan pelatihan berbasis kompetensi</t>
  </si>
  <si>
    <t>Tenaga kerja yang mendapatkan pelatihan berbasis masyarakat</t>
  </si>
  <si>
    <t>Tenaga kerja yang mendapatkan pelatihan berbasis kewirausahaan</t>
  </si>
  <si>
    <t>1 BLK belum terakreditasi</t>
  </si>
  <si>
    <t>1 BLK Akreditasi C</t>
  </si>
  <si>
    <t>Program Pelayanan Penempatan Tenaga Kerja</t>
  </si>
  <si>
    <t>Pencari kerja yang terdaftar yang ditempatkan</t>
  </si>
  <si>
    <t>Program Pelayanan Penyelesaian Perselisihan Hubungan Industrial</t>
  </si>
  <si>
    <t>Kasus yang diselesaikan dengan perjanjian bersama (PB)</t>
  </si>
  <si>
    <t>Program Perlindungan dan Pengembangan Lembaga Ketenagakerjaan</t>
  </si>
  <si>
    <t>Pekerja/buruh yang menjadi peserta program Jamsostek</t>
  </si>
  <si>
    <t>Besaran Pemeriksaan perusahaan</t>
  </si>
  <si>
    <t>Besaran Pengujian peralatan di Perusahaan</t>
  </si>
  <si>
    <t>Transmigrasi</t>
  </si>
  <si>
    <t>Program Pelayanan Transmigrasi</t>
  </si>
  <si>
    <t>Jumlah transmigrasi yang ditempatkan</t>
  </si>
  <si>
    <t>0 KK</t>
  </si>
  <si>
    <t>2 KK</t>
  </si>
  <si>
    <t>3 KK</t>
  </si>
  <si>
    <t>10 KK</t>
  </si>
  <si>
    <t>Program Pelayanan Pendaftaran Penduduk</t>
  </si>
  <si>
    <t>Cakupan penerbitan KTP 100% dan KK 100 %</t>
  </si>
  <si>
    <t>Cakupan penerbitan kutipan akta kelahiran 88% dan kematian 50%</t>
  </si>
  <si>
    <t>Program Peningkatan Keamanan dan Kenyamanan Lingkungan</t>
  </si>
  <si>
    <t>1 kali patroli dalam 1 hari</t>
  </si>
  <si>
    <t>Program Pemeliharaan Kamtrantibmas dan Pencegahan Tindak Kriminal</t>
  </si>
  <si>
    <t>rasio tenaga linmas per RT 1300/1358</t>
  </si>
  <si>
    <t>rasio tenaga linmas per RT 1358/1358</t>
  </si>
  <si>
    <t>Meningkatnya frekuensi patroli lingkungan 3 kali/hari</t>
  </si>
  <si>
    <t>pekat 10 kasus</t>
  </si>
  <si>
    <t>pekat 9 kasus</t>
  </si>
  <si>
    <t>pekat 8 kasus</t>
  </si>
  <si>
    <t>pekat 7 kasus</t>
  </si>
  <si>
    <t>pekat 6 kasus</t>
  </si>
  <si>
    <t>pekat 5 kasus</t>
  </si>
  <si>
    <t>Jumlah RW yang melaksanakan siskamling 50%</t>
  </si>
  <si>
    <t>Menurunnya pekat  menjadi 5 kasus</t>
  </si>
  <si>
    <t>3 kali/hari</t>
  </si>
  <si>
    <t>Program Dukungan Kelancaran Penyelenggaraan Pemilihan Umum</t>
  </si>
  <si>
    <t>Meningkatnya tenaga pengamanan pemilu legislatif dan presiden</t>
  </si>
  <si>
    <t>Program Penataan Peraturan Perundang-undangan</t>
  </si>
  <si>
    <t>2 giat/36 operasi</t>
  </si>
  <si>
    <t>Minimal 1 lembaga PAUD di tiap RW</t>
  </si>
  <si>
    <t>APK SD/MI</t>
  </si>
  <si>
    <t>APM SD/MI</t>
  </si>
  <si>
    <t>APS SD/MI</t>
  </si>
  <si>
    <t>APK SMP/MTS</t>
  </si>
  <si>
    <t>APM SMP/MTS</t>
  </si>
  <si>
    <t>APS SMP/MTS</t>
  </si>
  <si>
    <t>APS SMA</t>
  </si>
  <si>
    <t>APS SMK</t>
  </si>
  <si>
    <t>Minimal 1 Paket A (setara SD) tiap kelurahan</t>
  </si>
  <si>
    <t>Minimal 1 Paket B (setara SMP) tiap kelurahan</t>
  </si>
  <si>
    <t xml:space="preserve"> 188 lembaga PAUD di 135 RW</t>
  </si>
  <si>
    <t>Guru SD/MI yang memenuhi kualifikasi S1/D4</t>
  </si>
  <si>
    <t>Guru SD/MI yang memenuhi sertifikasi tenaga pendidik</t>
  </si>
  <si>
    <t>Guru SMP/MTS yang memenuhi kualifikasi S1/D4</t>
  </si>
  <si>
    <t>Guru SMP/MTS yang memenuhi sertifikasi tenaga pendidik</t>
  </si>
  <si>
    <t>Guru SMA/SMK/MA yang memenuhi kualifikasi S1/D4</t>
  </si>
  <si>
    <t>Guru SMA/SMK/MA yang memenuhi sertifikasi tenaga pendidik</t>
  </si>
  <si>
    <t>20 orang di 2 kelurahan</t>
  </si>
  <si>
    <t>236 orang di 13 kelurahan</t>
  </si>
  <si>
    <t>50 orang di 5 kelurahan</t>
  </si>
  <si>
    <t>250 orang di 15 kelurahan</t>
  </si>
  <si>
    <t>Indeks kepuasan &gt; 80%</t>
  </si>
  <si>
    <t xml:space="preserve">Kelurahan Siaga Aktif </t>
  </si>
  <si>
    <t>Peningkatan Keselamatan Ibu Melahirkan dan Anak</t>
  </si>
  <si>
    <t>Cakupan kunjungan ibu hamil K4</t>
  </si>
  <si>
    <t>Cakupan pertolongan persalinan oleh tenaga kesehatan yang memiliki kompetensi kebidanan</t>
  </si>
  <si>
    <t>Cakupan pelayanan nifas</t>
  </si>
  <si>
    <t>Pencegahan dan Penanggulangan Penyakit Menular</t>
  </si>
  <si>
    <t>Desa/Kelurahan Universal Child Immunization (UCI)</t>
  </si>
  <si>
    <t>95%</t>
  </si>
  <si>
    <t>Penemuan Kasus AFP</t>
  </si>
  <si>
    <t>9 orang</t>
  </si>
  <si>
    <t>6</t>
  </si>
  <si>
    <t>Kesembuhan penderita TBC BTA Positif</t>
  </si>
  <si>
    <t>83,14%</t>
  </si>
  <si>
    <t>Cakupan balita dengan Pneumonia yang diobati</t>
  </si>
  <si>
    <t>Penderita DBD yang ditangani</t>
  </si>
  <si>
    <t>Penemuan dan Penanganan penderita diare</t>
  </si>
  <si>
    <t xml:space="preserve">Cakupan Desa/Kelurahan mengalami KLB yang dilakukan penyelidikan epidemiologi &lt; 24 jam </t>
  </si>
  <si>
    <t>Cakupan pelayanan kesehatan dasar pasien masyarakat miskin</t>
  </si>
  <si>
    <t>Cakupan pelayanan kesehatan rujukan pasien masyarakat miskin</t>
  </si>
  <si>
    <t>Cakupan pelayanan gawat darurat level 1 yang harus diberikan sarana kesehatan (Rumah Sakit) di Kota</t>
  </si>
  <si>
    <t>Cakupan komplikasi kebidanan yang ditangani</t>
  </si>
  <si>
    <t>Cakupan neonatus dengan komplikasi yang ditangani</t>
  </si>
  <si>
    <t>Cakupan kunjungan bayi</t>
  </si>
  <si>
    <t>Cakupan pelayanan anak balita</t>
  </si>
  <si>
    <t>Cakupan peserta KB aktif</t>
  </si>
  <si>
    <t>Cakupan penjaringn kesehatan siswa SD dan setingkat</t>
  </si>
  <si>
    <t xml:space="preserve">Presentase kualitas air minum memenuhi syarat </t>
  </si>
  <si>
    <t>Program Rehabilitasi/pemeliharaan saluran drainase primer dan sekunder</t>
  </si>
  <si>
    <t>Meningkatnya kondisi saluran drainase primer dan sekunder dalam kondisi baik</t>
  </si>
  <si>
    <t>Meningkatnya Cakupan pelayanan air limbah  100%</t>
  </si>
  <si>
    <t>92%</t>
  </si>
  <si>
    <t>Meningkatnya media resapan, terbangunnya kolam retensi/embung</t>
  </si>
  <si>
    <t>2 bh</t>
  </si>
  <si>
    <t>Meningkatnya rumah layak huni dan terjangkau untuk semua kelompok masyarakat</t>
  </si>
  <si>
    <t>10000 rumah</t>
  </si>
  <si>
    <t>Rasio KK Miskin yang memperoleh bantuan perbaikan / Jumlah KK miskin</t>
  </si>
  <si>
    <t>Program Pembangunan dan Rehab bangunan gedung</t>
  </si>
  <si>
    <t>Meningkatnya bangunan, Gedung negara dan Fasilitas umum dalam kondisi baik 100%</t>
  </si>
  <si>
    <t>Terlayaninya masyarakat dalam proses perijinan selama 12 hari kerja dan terkendalinya pemanfaatan ruang kota cirebon</t>
  </si>
  <si>
    <t>Terwujudnya Keamanan, ketertiban, kenyamanan  dan kelancaran ber-Lalu Lintas</t>
  </si>
  <si>
    <t>Terselenggara nya pembangunan prasarana dan fasilitas perhubungan</t>
  </si>
  <si>
    <t>Tersedianya sarana dan prasarana perhubungan</t>
  </si>
  <si>
    <t>Terwujudnya Sistem Perparkiran yang Teratur</t>
  </si>
  <si>
    <t>Terpenujimya sarana alat pengujian kendaraan bermotor yang baik</t>
  </si>
  <si>
    <t>Program kelaikan pengoperasian kendaraan bermotor</t>
  </si>
  <si>
    <t>Cakupan KTP 73,45% dan Cakupan KK 0%</t>
  </si>
  <si>
    <t>Cakupan Akta Kelahiran 89,66% dan Cakupan Akta Kematian 0%</t>
  </si>
  <si>
    <t>Tersedianya media komunikasi</t>
  </si>
  <si>
    <t>Terwujudnya Peningkatan Pengawasan dan pengendalian penyelenggaraan sarana pos dan telekomunikasi</t>
  </si>
  <si>
    <t>Rasio jumlah pemuda berprestasi dibanding jumlah pemuda (0,15 % dari 92.585 orang)</t>
  </si>
  <si>
    <t>Program Pembinaan Pemuda di Daerah Rawan Ketertiban Umum</t>
  </si>
  <si>
    <t>Rasio jumlah pemuda yang dibina dibanding jumlah pemuda yang ada di lokasi daerah rawan ketertiban umum 1.5 % (515 orang dari 34.289 orang)</t>
  </si>
  <si>
    <t>Program Pengembangan dan Keserasian Kebijakan Pemuda</t>
  </si>
  <si>
    <t>Rasio Jumlah pemuda yang mendapatkan pelatihan dibanding jumlah usia pemuda di lokasi rawan ketertiban umum (250 dari 34.289)</t>
  </si>
  <si>
    <t>50 orang</t>
  </si>
  <si>
    <t>250 orang</t>
  </si>
  <si>
    <t>Rasio Jumlah pemuda yang mendapatkan pelatihan kewirausahaan dibanding jumlah usia pemuda di lokasi rawan ketertiban umum (250 dari 34.289)</t>
  </si>
  <si>
    <t>77 orang</t>
  </si>
  <si>
    <t>385 orang</t>
  </si>
  <si>
    <t>Program Upaya Pencegahan Penyalahgunaan Narkoba</t>
  </si>
  <si>
    <t>Rasio peningkatan jumlah pemuda yang diberikan sosialisasi narkoba terhadap jumlah pemuda se Kota Cirebon (92.585 tahun 2013)</t>
  </si>
  <si>
    <t>100 orang</t>
  </si>
  <si>
    <t>Rasio jumlah atlet berprestasi dibanding jumlah penduduk (0,06% dari 300.000)</t>
  </si>
  <si>
    <t>Program Pengembangan Kebijakan dan Manajemen Olahraga</t>
  </si>
  <si>
    <t>Meningkatnya jumlah pelatih bersertifikat</t>
  </si>
  <si>
    <t>30 orang</t>
  </si>
  <si>
    <t>150 orang</t>
  </si>
  <si>
    <t>Kawasan Bima siap pakai pada tahun 2018</t>
  </si>
  <si>
    <t>3 kasus/ 1000 PNS</t>
  </si>
  <si>
    <t>7 kasus/ 1000 PNS</t>
  </si>
  <si>
    <t>6 kasus/ 1000 PNS</t>
  </si>
  <si>
    <t>5 kasus/ 1000 PNS</t>
  </si>
  <si>
    <t>4 kasus/ 1000 PNS</t>
  </si>
  <si>
    <t>Meningkatnya kualitas data dan informasi untuk kebutuhan perencanaan</t>
  </si>
  <si>
    <t>7 dok</t>
  </si>
  <si>
    <t>1 dok</t>
  </si>
  <si>
    <t>5 dok</t>
  </si>
  <si>
    <t>Program Peningkatan Ketahanan Pangan</t>
  </si>
  <si>
    <t>Terpenuhinya kebutuhan energi 1.894 k.kalori/hari dan protein 49,03 gr/hari utk setiap orang (86%)</t>
  </si>
  <si>
    <t xml:space="preserve">Ketersediaan energi dan protein perkapita </t>
  </si>
  <si>
    <t>1.914 k.klri/hr 49,59gr/h (87%)</t>
  </si>
  <si>
    <t>1.980 k.klri/hr 51,2gr/h (90%)</t>
  </si>
  <si>
    <t>1.980 k.klri/hr 51,3gr/h (90%)</t>
  </si>
  <si>
    <t>1.958 k.klri/hr 50,73gr/h (89%)</t>
  </si>
  <si>
    <t>1.936 k.klri/hr 50,16gr/h (88%)</t>
  </si>
  <si>
    <t>Cadangan bahan pokok (beras) untuk 1 tahun sebesar 0 ton (0%) dan distribusi pangan 50% berupa raskin</t>
  </si>
  <si>
    <t>Kelengkapan data pasokan, harga dan akses pangan (80%)</t>
  </si>
  <si>
    <t xml:space="preserve">Stabilitasi harga dan pasokan pangan </t>
  </si>
  <si>
    <t>Terselenggaranya rakor (0%)</t>
  </si>
  <si>
    <t>Tertanggulanginya kelurahan rawan pangan</t>
  </si>
  <si>
    <t>Program Pengembangan Penganekaragaman Konsumsi dan Keamanan Pangan</t>
  </si>
  <si>
    <t>Skor Pola Pangan Harapan</t>
  </si>
  <si>
    <t>Nilai angka kecukupan gizi melalui konsumsi keragaman pangan: 79 (83%)</t>
  </si>
  <si>
    <t>Pengawasan dan pembinaan  keamanan panga</t>
  </si>
  <si>
    <t>Pembinaan penanganan dan promosi keamanan pangan (59%)</t>
  </si>
  <si>
    <t>PPH 80 84%</t>
  </si>
  <si>
    <t>PPH 81 85%</t>
  </si>
  <si>
    <t>PPH 82 86%</t>
  </si>
  <si>
    <t>PPH 83 87%</t>
  </si>
  <si>
    <t>PPH 85 90%</t>
  </si>
  <si>
    <t>Volume Sampah Terangkut  M3/Hari</t>
  </si>
  <si>
    <t>Volume sampah di tampung M3/Hari</t>
  </si>
  <si>
    <t xml:space="preserve">Pengelolaan sampah berbasis RW </t>
  </si>
  <si>
    <t>Tersedianya acuan penyelenggaraan RPPKL</t>
  </si>
  <si>
    <t xml:space="preserve">perda </t>
  </si>
  <si>
    <t>perda</t>
  </si>
  <si>
    <r>
      <t>700 M</t>
    </r>
    <r>
      <rPr>
        <vertAlign val="superscript"/>
        <sz val="9"/>
        <color indexed="8"/>
        <rFont val="Arial Narrow"/>
        <family val="2"/>
      </rPr>
      <t>3</t>
    </r>
  </si>
  <si>
    <r>
      <t>760 M</t>
    </r>
    <r>
      <rPr>
        <vertAlign val="superscript"/>
        <sz val="9"/>
        <color indexed="8"/>
        <rFont val="Arial Narrow"/>
        <family val="2"/>
      </rPr>
      <t>3</t>
    </r>
  </si>
  <si>
    <r>
      <t>820 M</t>
    </r>
    <r>
      <rPr>
        <vertAlign val="superscript"/>
        <sz val="9"/>
        <color indexed="8"/>
        <rFont val="Arial Narrow"/>
        <family val="2"/>
      </rPr>
      <t>3</t>
    </r>
  </si>
  <si>
    <r>
      <t>880 M</t>
    </r>
    <r>
      <rPr>
        <vertAlign val="superscript"/>
        <sz val="9"/>
        <color indexed="8"/>
        <rFont val="Arial Narrow"/>
        <family val="2"/>
      </rPr>
      <t>3</t>
    </r>
  </si>
  <si>
    <r>
      <t>940 M</t>
    </r>
    <r>
      <rPr>
        <vertAlign val="superscript"/>
        <sz val="9"/>
        <color indexed="8"/>
        <rFont val="Arial Narrow"/>
        <family val="2"/>
      </rPr>
      <t>3</t>
    </r>
  </si>
  <si>
    <r>
      <t>1000 M</t>
    </r>
    <r>
      <rPr>
        <vertAlign val="superscript"/>
        <sz val="9"/>
        <color indexed="8"/>
        <rFont val="Arial Narrow"/>
        <family val="2"/>
      </rPr>
      <t>3</t>
    </r>
  </si>
  <si>
    <r>
      <t>470 M</t>
    </r>
    <r>
      <rPr>
        <vertAlign val="superscript"/>
        <sz val="9"/>
        <color indexed="8"/>
        <rFont val="Arial Narrow"/>
        <family val="2"/>
      </rPr>
      <t xml:space="preserve">3 </t>
    </r>
    <r>
      <rPr>
        <sz val="9"/>
        <color indexed="8"/>
        <rFont val="Arial Narrow"/>
        <family val="2"/>
      </rPr>
      <t>/ Hari</t>
    </r>
  </si>
  <si>
    <r>
      <t>610 M</t>
    </r>
    <r>
      <rPr>
        <vertAlign val="superscript"/>
        <sz val="9"/>
        <color indexed="8"/>
        <rFont val="Arial Narrow"/>
        <family val="2"/>
      </rPr>
      <t xml:space="preserve">3 </t>
    </r>
    <r>
      <rPr>
        <sz val="9"/>
        <color indexed="8"/>
        <rFont val="Arial Narrow"/>
        <family val="2"/>
      </rPr>
      <t>/ Hari</t>
    </r>
  </si>
  <si>
    <r>
      <t>750 M</t>
    </r>
    <r>
      <rPr>
        <vertAlign val="superscript"/>
        <sz val="9"/>
        <color indexed="8"/>
        <rFont val="Arial Narrow"/>
        <family val="2"/>
      </rPr>
      <t xml:space="preserve">3 </t>
    </r>
    <r>
      <rPr>
        <sz val="9"/>
        <color indexed="8"/>
        <rFont val="Arial Narrow"/>
        <family val="2"/>
      </rPr>
      <t>/ Hari</t>
    </r>
  </si>
  <si>
    <r>
      <t>890 M</t>
    </r>
    <r>
      <rPr>
        <vertAlign val="superscript"/>
        <sz val="9"/>
        <color indexed="8"/>
        <rFont val="Arial Narrow"/>
        <family val="2"/>
      </rPr>
      <t xml:space="preserve">3 </t>
    </r>
    <r>
      <rPr>
        <sz val="9"/>
        <color indexed="8"/>
        <rFont val="Arial Narrow"/>
        <family val="2"/>
      </rPr>
      <t>/ Hari</t>
    </r>
  </si>
  <si>
    <r>
      <t>1030 M</t>
    </r>
    <r>
      <rPr>
        <vertAlign val="superscript"/>
        <sz val="9"/>
        <color indexed="8"/>
        <rFont val="Arial Narrow"/>
        <family val="2"/>
      </rPr>
      <t xml:space="preserve">3 </t>
    </r>
    <r>
      <rPr>
        <sz val="9"/>
        <color indexed="8"/>
        <rFont val="Arial Narrow"/>
        <family val="2"/>
      </rPr>
      <t>/ Hari</t>
    </r>
  </si>
  <si>
    <r>
      <t>1170 M</t>
    </r>
    <r>
      <rPr>
        <vertAlign val="superscript"/>
        <sz val="9"/>
        <color indexed="8"/>
        <rFont val="Arial Narrow"/>
        <family val="2"/>
      </rPr>
      <t xml:space="preserve">3 </t>
    </r>
    <r>
      <rPr>
        <sz val="9"/>
        <color indexed="8"/>
        <rFont val="Arial Narrow"/>
        <family val="2"/>
      </rPr>
      <t>/ Hari</t>
    </r>
  </si>
  <si>
    <t>Terpantaunnya kualitas lingkungan TPA melalui uji Laboratorium (5 Kali )</t>
  </si>
  <si>
    <t>3 Dok</t>
  </si>
  <si>
    <t>2 Dok</t>
  </si>
  <si>
    <t>11 Dok</t>
  </si>
  <si>
    <t>09</t>
  </si>
  <si>
    <t>Pertanahan</t>
  </si>
  <si>
    <t xml:space="preserve">Program Pembebasan Lahan untuk Fasilitas Umum </t>
  </si>
  <si>
    <t xml:space="preserve">Tersedianya lahan untuk fasilitas persampahan (TPS dan TPA) </t>
  </si>
  <si>
    <t>2,04 Ha</t>
  </si>
  <si>
    <t>0,04 Ha</t>
  </si>
  <si>
    <t>1,04 Ha</t>
  </si>
  <si>
    <t>5,02 Ha</t>
  </si>
  <si>
    <t xml:space="preserve">Bertambahnya RTH Publik menjadi 12 % </t>
  </si>
  <si>
    <t xml:space="preserve">Taman publik yang ditata 80% </t>
  </si>
  <si>
    <t>Tersedianya acuan kebijakan pengelolaan RTH</t>
  </si>
  <si>
    <t>1 Perda</t>
  </si>
  <si>
    <t xml:space="preserve">Cakupan wilayah layanan pemakaman bertambah </t>
  </si>
  <si>
    <t>Meningkatnya kinerja dan fungsi pemakaman, areal makam Pemkot tertata menuju 100% di 3 areal</t>
  </si>
  <si>
    <t>Berkurangnya kawasan lingkungan permukiman kumuh 30 % menjadi 20%</t>
  </si>
  <si>
    <t>Outcome : 1. Jumlah Mobil Pemadam Kebakaran diata 3000-5000 Liter pada WMK, 2. Tingkat Waktu Tanggap (Respon Time Rate) Daerah Layanan WMK</t>
  </si>
  <si>
    <t>83% dan 14%</t>
  </si>
  <si>
    <t>83% dan 15%</t>
  </si>
  <si>
    <t>83% dan 20%</t>
  </si>
  <si>
    <t>83% dan 25%</t>
  </si>
  <si>
    <t>83% dan 30%</t>
  </si>
  <si>
    <t>83% dan 35%</t>
  </si>
  <si>
    <t>Cakupan pelayanan gawat darurat level 1 yang harus diberikan sarana kesehatan RS</t>
  </si>
  <si>
    <t>Tingkat kepuasan pelayanan kelas III</t>
  </si>
  <si>
    <t>Program pengembangan, pengelolaan dan konservasi sungai, danau dan sumber daya air lainnya</t>
  </si>
  <si>
    <t>RW zero waste</t>
  </si>
  <si>
    <t>40 % RW</t>
  </si>
  <si>
    <t>Terciptanya situasi kondusifitas antara aparatur pengamanan gangguan keamanan</t>
  </si>
  <si>
    <t>Bertambahya masyarakat yang berperan aktif dalam bidang kesbangpol</t>
  </si>
  <si>
    <t>200 orang</t>
  </si>
  <si>
    <t>8 titik</t>
  </si>
  <si>
    <t>Peningkatan produktivitas :   Padi :5,464 ton/ha tahun 2012 menjadi 6,252 ton/ha tahun 2018</t>
  </si>
  <si>
    <t>Program Peningkatan Produksi Hasil Pertanian/Perkebunan</t>
  </si>
  <si>
    <t>5464 ton/ha</t>
  </si>
  <si>
    <t>6252 ton/ha</t>
  </si>
  <si>
    <t>Program Peningkatan Produksi Peternakan</t>
  </si>
  <si>
    <t>Jumlah produksi daging sapi 318,780 ton pada tahun 2012 menjadi 467,696 ton pada tahun 2018 , daging babi 47,197 ton menjadi 56,252 ton</t>
  </si>
  <si>
    <t xml:space="preserve">Jumlah produksi daging sapi 318,780 ton , daging babi 47,197 ton </t>
  </si>
  <si>
    <t>daging sapi 412,365 ton, daging babi 50,078 ton</t>
  </si>
  <si>
    <t>daging sapi 428,076 ton, daging babi 51,519 ton</t>
  </si>
  <si>
    <t>daging sapi 440,827 ton, daging babi 53,028 ton</t>
  </si>
  <si>
    <t>daging sapi 454.034 ton, daging babi 54.606 ton</t>
  </si>
  <si>
    <t>daging sapi  467,696 ton, daging babi 56,252 ton</t>
  </si>
  <si>
    <t>daging sapi  481,769 ton, daging babi 57,945 ton</t>
  </si>
  <si>
    <t>Populasi tanaman keras 38.367 Pohon</t>
  </si>
  <si>
    <t>188 Ha</t>
  </si>
  <si>
    <t>5 Ha</t>
  </si>
  <si>
    <t>25 Ha</t>
  </si>
  <si>
    <t>Obyek Wisata yang dikembangkan</t>
  </si>
  <si>
    <t>0 Kawasan</t>
  </si>
  <si>
    <t>1 Kawasan</t>
  </si>
  <si>
    <t>2 Kawasan</t>
  </si>
  <si>
    <t>4 kawasan</t>
  </si>
  <si>
    <t>Meningkatnya Produksi  Perikanan Tangkap sebesar 3%/tahun (4.334 Ton pada 2012 menjadi 4.984 Ton pada 2018)</t>
  </si>
  <si>
    <t>5 paket</t>
  </si>
  <si>
    <t>Meningkatnya Produksi Perikanan Budidaya dan sebesar 3%/tahun (226 Ton pada 2012 menjadi 260 Ton 2018)</t>
  </si>
  <si>
    <t>9 paket</t>
  </si>
  <si>
    <t>10 paket</t>
  </si>
  <si>
    <t>Terbentuknya posyantek di 5 kecamatan dan wartek di 22 kelurahan</t>
  </si>
  <si>
    <t>1 posyantek dan 4 wartek</t>
  </si>
  <si>
    <t>1 posyantek dan 5 wartek</t>
  </si>
  <si>
    <t>5 posyantek dan 22 wartek</t>
  </si>
  <si>
    <t>Terbentuknya 20 RW percontohan layak anak</t>
  </si>
  <si>
    <t>8 RW</t>
  </si>
  <si>
    <t>2 RW</t>
  </si>
  <si>
    <t>Tercapainya PUS istri di bawah 20 tahun sebanyak 3,5%</t>
  </si>
  <si>
    <t>Tabel VIII.1</t>
  </si>
</sst>
</file>

<file path=xl/styles.xml><?xml version="1.0" encoding="utf-8"?>
<styleSheet xmlns="http://schemas.openxmlformats.org/spreadsheetml/2006/main">
  <numFmts count="14">
    <numFmt numFmtId="41" formatCode="_(* #,##0_);_(* \(#,##0\);_(* &quot;-&quot;_);_(@_)"/>
    <numFmt numFmtId="43" formatCode="_(* #,##0.00_);_(* \(#,##0.00\);_(* &quot;-&quot;??_);_(@_)"/>
    <numFmt numFmtId="164" formatCode="_(* #,##0.0_);_(* \(#,##0.0\);_(* &quot;-&quot;_);_(@_)"/>
    <numFmt numFmtId="165" formatCode="_(* #,##0.00_);_(* \(#,##0.00\);_(* &quot;-&quot;_);_(@_)"/>
    <numFmt numFmtId="166" formatCode="_(* #,##0.000_);_(* \(#,##0.000\);_(* &quot;-&quot;_);_(@_)"/>
    <numFmt numFmtId="167" formatCode="_ * #,##0_ ;_ * \-#,##0_ ;_ * &quot;-&quot;??_ ;_ @_ "/>
    <numFmt numFmtId="168" formatCode="0.0%"/>
    <numFmt numFmtId="169" formatCode="#,##0.000"/>
    <numFmt numFmtId="170" formatCode="0.000"/>
    <numFmt numFmtId="171" formatCode="_ * #,##0_ ;_ * \-#,##0_ ;_ * &quot;-&quot;_ ;_ @_ "/>
    <numFmt numFmtId="172" formatCode="_(* #,##0_);_(* \(#,##0\);_(* &quot;-&quot;??_);_(@_)"/>
    <numFmt numFmtId="173" formatCode="0.000%"/>
    <numFmt numFmtId="174" formatCode="0.0000"/>
    <numFmt numFmtId="175" formatCode="_(* #,##0.0000_);_(* \(#,##0.0000\);_(* &quot;-&quot;_);_(@_)"/>
  </numFmts>
  <fonts count="61">
    <font>
      <sz val="11"/>
      <color theme="1"/>
      <name val="Calibri"/>
      <family val="2"/>
      <scheme val="minor"/>
    </font>
    <font>
      <sz val="11"/>
      <color indexed="10"/>
      <name val="Calibri"/>
      <family val="2"/>
    </font>
    <font>
      <sz val="11"/>
      <color rgb="FFFF0000"/>
      <name val="Calibri"/>
      <family val="2"/>
      <scheme val="minor"/>
    </font>
    <font>
      <sz val="11"/>
      <name val="Calibri"/>
      <family val="2"/>
      <scheme val="minor"/>
    </font>
    <font>
      <b/>
      <sz val="12"/>
      <name val="Calibri"/>
      <family val="2"/>
      <scheme val="minor"/>
    </font>
    <font>
      <b/>
      <sz val="8"/>
      <name val="Calibri"/>
      <family val="2"/>
      <scheme val="minor"/>
    </font>
    <font>
      <b/>
      <sz val="11"/>
      <name val="Calibri"/>
      <family val="2"/>
      <scheme val="minor"/>
    </font>
    <font>
      <sz val="11"/>
      <color rgb="FFC00000"/>
      <name val="Calibri"/>
      <family val="2"/>
      <scheme val="minor"/>
    </font>
    <font>
      <sz val="11"/>
      <color indexed="8"/>
      <name val="Calibri"/>
      <family val="2"/>
      <scheme val="minor"/>
    </font>
    <font>
      <sz val="10"/>
      <color theme="1"/>
      <name val="Times New Roman"/>
      <family val="1"/>
    </font>
    <font>
      <sz val="12"/>
      <name val="Calibri"/>
      <family val="2"/>
      <scheme val="minor"/>
    </font>
    <font>
      <sz val="12"/>
      <color theme="1"/>
      <name val="Arial"/>
      <family val="2"/>
    </font>
    <font>
      <sz val="11"/>
      <name val="Calibri"/>
      <family val="2"/>
    </font>
    <font>
      <sz val="11"/>
      <color theme="1"/>
      <name val="Calibri"/>
      <family val="2"/>
    </font>
    <font>
      <sz val="10"/>
      <name val="Calibri"/>
      <family val="2"/>
      <scheme val="minor"/>
    </font>
    <font>
      <sz val="10"/>
      <color rgb="FFFF0000"/>
      <name val="Calibri"/>
      <family val="2"/>
      <scheme val="minor"/>
    </font>
    <font>
      <sz val="10"/>
      <color theme="1"/>
      <name val="Calibri"/>
      <family val="2"/>
      <scheme val="minor"/>
    </font>
    <font>
      <u/>
      <sz val="10"/>
      <color theme="1"/>
      <name val="Calibri"/>
      <family val="2"/>
      <scheme val="minor"/>
    </font>
    <font>
      <sz val="10"/>
      <color theme="1"/>
      <name val="Arial"/>
      <family val="2"/>
    </font>
    <font>
      <sz val="10"/>
      <color theme="3" tint="0.39997558519241921"/>
      <name val="Calibri"/>
      <family val="2"/>
      <scheme val="minor"/>
    </font>
    <font>
      <sz val="10"/>
      <color rgb="FFC00000"/>
      <name val="Calibri"/>
      <family val="2"/>
      <scheme val="minor"/>
    </font>
    <font>
      <sz val="10"/>
      <color indexed="8"/>
      <name val="Calibri"/>
      <family val="2"/>
      <scheme val="minor"/>
    </font>
    <font>
      <sz val="10"/>
      <color indexed="8"/>
      <name val="Arial"/>
      <family val="2"/>
    </font>
    <font>
      <b/>
      <sz val="10"/>
      <name val="Calibri"/>
      <family val="2"/>
      <scheme val="minor"/>
    </font>
    <font>
      <b/>
      <sz val="10"/>
      <color theme="1"/>
      <name val="Calibri"/>
      <family val="2"/>
      <scheme val="minor"/>
    </font>
    <font>
      <sz val="10"/>
      <name val="Calibri"/>
      <family val="2"/>
    </font>
    <font>
      <sz val="10"/>
      <color indexed="10"/>
      <name val="Calibri"/>
      <family val="2"/>
    </font>
    <font>
      <sz val="10"/>
      <color theme="1"/>
      <name val="Calibri"/>
      <family val="2"/>
    </font>
    <font>
      <b/>
      <sz val="16"/>
      <name val="Calibri"/>
      <family val="2"/>
      <scheme val="minor"/>
    </font>
    <font>
      <sz val="11"/>
      <color theme="1"/>
      <name val="Franklin Gothic Book"/>
      <family val="2"/>
    </font>
    <font>
      <sz val="12"/>
      <color theme="1"/>
      <name val="Calibri"/>
      <family val="2"/>
      <scheme val="minor"/>
    </font>
    <font>
      <sz val="12"/>
      <color rgb="FFFF0000"/>
      <name val="Calibri"/>
      <family val="2"/>
      <scheme val="minor"/>
    </font>
    <font>
      <sz val="11"/>
      <name val="Arial Narrow"/>
      <family val="2"/>
    </font>
    <font>
      <sz val="11"/>
      <color theme="1"/>
      <name val="Arial Narrow"/>
      <family val="2"/>
    </font>
    <font>
      <sz val="10"/>
      <name val="Arial Narrow"/>
      <family val="2"/>
    </font>
    <font>
      <sz val="11"/>
      <color indexed="8"/>
      <name val="Arial Narrow"/>
      <family val="2"/>
    </font>
    <font>
      <u/>
      <sz val="11"/>
      <color theme="1"/>
      <name val="Arial Narrow"/>
      <family val="2"/>
    </font>
    <font>
      <u/>
      <sz val="11"/>
      <name val="Arial Narrow"/>
      <family val="2"/>
    </font>
    <font>
      <sz val="11"/>
      <color rgb="FFFF0000"/>
      <name val="Arial Narrow"/>
      <family val="2"/>
    </font>
    <font>
      <sz val="10"/>
      <color theme="1"/>
      <name val="Arial Narrow"/>
      <family val="2"/>
    </font>
    <font>
      <u/>
      <sz val="10"/>
      <color theme="1"/>
      <name val="Arial Narrow"/>
      <family val="2"/>
    </font>
    <font>
      <b/>
      <sz val="11"/>
      <name val="Arial Narrow"/>
      <family val="2"/>
    </font>
    <font>
      <b/>
      <sz val="10"/>
      <name val="Arial Narrow"/>
      <family val="2"/>
    </font>
    <font>
      <sz val="9"/>
      <color theme="1"/>
      <name val="Arial Narrow"/>
      <family val="2"/>
    </font>
    <font>
      <sz val="11"/>
      <color theme="1"/>
      <name val="Calibri"/>
      <family val="2"/>
      <scheme val="minor"/>
    </font>
    <font>
      <b/>
      <sz val="9"/>
      <color theme="1"/>
      <name val="Arial Narrow"/>
      <family val="2"/>
    </font>
    <font>
      <sz val="9"/>
      <name val="Arial Narrow"/>
      <family val="2"/>
    </font>
    <font>
      <b/>
      <sz val="9"/>
      <name val="Arial Narrow"/>
      <family val="2"/>
    </font>
    <font>
      <sz val="9"/>
      <color theme="1"/>
      <name val="Calibri"/>
      <family val="2"/>
      <scheme val="minor"/>
    </font>
    <font>
      <u/>
      <sz val="9"/>
      <name val="Arial Narrow"/>
      <family val="2"/>
    </font>
    <font>
      <sz val="10"/>
      <name val="Arial"/>
      <family val="2"/>
    </font>
    <font>
      <sz val="8"/>
      <name val="Arial Narrow"/>
      <family val="2"/>
    </font>
    <font>
      <u/>
      <sz val="9"/>
      <color theme="1"/>
      <name val="Arial Narrow"/>
      <family val="2"/>
    </font>
    <font>
      <sz val="9"/>
      <color indexed="8"/>
      <name val="Arial Narrow"/>
      <family val="2"/>
    </font>
    <font>
      <sz val="9"/>
      <color rgb="FFFF0000"/>
      <name val="Arial Narrow"/>
      <family val="2"/>
    </font>
    <font>
      <sz val="9"/>
      <color theme="1"/>
      <name val="Arial"/>
      <family val="2"/>
    </font>
    <font>
      <b/>
      <sz val="12"/>
      <name val="Arial Narrow"/>
      <family val="2"/>
    </font>
    <font>
      <sz val="9"/>
      <name val="Arial"/>
      <family val="2"/>
    </font>
    <font>
      <b/>
      <sz val="9"/>
      <color indexed="8"/>
      <name val="Arial Narrow"/>
      <family val="2"/>
    </font>
    <font>
      <vertAlign val="superscript"/>
      <sz val="9"/>
      <color indexed="8"/>
      <name val="Arial Narrow"/>
      <family val="2"/>
    </font>
    <font>
      <b/>
      <sz val="11"/>
      <color theme="1"/>
      <name val="Arial Narrow"/>
      <family val="2"/>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rgb="FF92D050"/>
        <bgColor indexed="64"/>
      </patternFill>
    </fill>
    <fill>
      <patternFill patternType="solid">
        <fgColor theme="6"/>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rgb="FFFF0000"/>
        <bgColor indexed="64"/>
      </patternFill>
    </fill>
    <fill>
      <patternFill patternType="solid">
        <fgColor rgb="FFFFC000"/>
        <bgColor indexed="64"/>
      </patternFill>
    </fill>
    <fill>
      <patternFill patternType="solid">
        <fgColor theme="9" tint="-0.249977111117893"/>
        <bgColor indexed="64"/>
      </patternFill>
    </fill>
  </fills>
  <borders count="123">
    <border>
      <left/>
      <right/>
      <top/>
      <bottom/>
      <diagonal/>
    </border>
    <border>
      <left style="thin">
        <color indexed="64"/>
      </left>
      <right style="thin">
        <color indexed="64"/>
      </right>
      <top style="thin">
        <color indexed="64"/>
      </top>
      <bottom style="thin">
        <color indexed="64"/>
      </bottom>
      <diagonal/>
    </border>
    <border>
      <left/>
      <right style="medium">
        <color rgb="FF000000"/>
      </right>
      <top style="hair">
        <color rgb="FF000000"/>
      </top>
      <bottom style="hair">
        <color rgb="FF000000"/>
      </bottom>
      <diagonal/>
    </border>
    <border>
      <left/>
      <right/>
      <top style="hair">
        <color rgb="FF000000"/>
      </top>
      <bottom style="hair">
        <color rgb="FF000000"/>
      </bottom>
      <diagonal/>
    </border>
    <border>
      <left style="medium">
        <color rgb="FF000000"/>
      </left>
      <right/>
      <top style="hair">
        <color rgb="FF000000"/>
      </top>
      <bottom style="hair">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style="medium">
        <color rgb="FF000000"/>
      </right>
      <top style="hair">
        <color rgb="FF000000"/>
      </top>
      <bottom style="hair">
        <color rgb="FF000000"/>
      </bottom>
      <diagonal/>
    </border>
    <border>
      <left/>
      <right style="medium">
        <color rgb="FF000000"/>
      </right>
      <top style="hair">
        <color rgb="FF000000"/>
      </top>
      <bottom/>
      <diagonal/>
    </border>
    <border>
      <left/>
      <right/>
      <top style="hair">
        <color rgb="FF000000"/>
      </top>
      <bottom/>
      <diagonal/>
    </border>
    <border>
      <left style="medium">
        <color rgb="FF000000"/>
      </left>
      <right/>
      <top style="hair">
        <color rgb="FF000000"/>
      </top>
      <bottom/>
      <diagonal/>
    </border>
    <border>
      <left style="medium">
        <color rgb="FF000000"/>
      </left>
      <right style="medium">
        <color rgb="FF000000"/>
      </right>
      <top style="hair">
        <color rgb="FF000000"/>
      </top>
      <bottom/>
      <diagonal/>
    </border>
    <border>
      <left style="medium">
        <color rgb="FF000000"/>
      </left>
      <right style="medium">
        <color rgb="FF000000"/>
      </right>
      <top/>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hair">
        <color rgb="FF000000"/>
      </bottom>
      <diagonal/>
    </border>
    <border>
      <left style="medium">
        <color rgb="FF000000"/>
      </left>
      <right/>
      <top style="medium">
        <color rgb="FF000000"/>
      </top>
      <bottom style="medium">
        <color rgb="FF000000"/>
      </bottom>
      <diagonal/>
    </border>
    <border>
      <left style="medium">
        <color indexed="64"/>
      </left>
      <right/>
      <top/>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
      <left/>
      <right/>
      <top/>
      <bottom style="hair">
        <color rgb="FF000000"/>
      </bottom>
      <diagonal/>
    </border>
    <border>
      <left style="medium">
        <color rgb="FF000000"/>
      </left>
      <right/>
      <top/>
      <bottom style="hair">
        <color rgb="FF000000"/>
      </bottom>
      <diagonal/>
    </border>
    <border>
      <left style="medium">
        <color rgb="FF000000"/>
      </left>
      <right style="medium">
        <color rgb="FF000000"/>
      </right>
      <top/>
      <bottom style="hair">
        <color rgb="FF000000"/>
      </bottom>
      <diagonal/>
    </border>
    <border>
      <left/>
      <right style="medium">
        <color indexed="8"/>
      </right>
      <top style="hair">
        <color indexed="8"/>
      </top>
      <bottom style="hair">
        <color indexed="8"/>
      </bottom>
      <diagonal/>
    </border>
    <border>
      <left style="medium">
        <color indexed="8"/>
      </left>
      <right/>
      <top style="hair">
        <color indexed="8"/>
      </top>
      <bottom style="hair">
        <color indexed="8"/>
      </bottom>
      <diagonal/>
    </border>
    <border>
      <left style="medium">
        <color indexed="8"/>
      </left>
      <right style="medium">
        <color indexed="8"/>
      </right>
      <top style="hair">
        <color indexed="8"/>
      </top>
      <bottom style="hair">
        <color indexed="8"/>
      </bottom>
      <diagonal/>
    </border>
    <border>
      <left style="thin">
        <color auto="1"/>
      </left>
      <right style="thin">
        <color auto="1"/>
      </right>
      <top style="hair">
        <color auto="1"/>
      </top>
      <bottom style="hair">
        <color auto="1"/>
      </bottom>
      <diagonal/>
    </border>
    <border>
      <left/>
      <right style="medium">
        <color rgb="FF000000"/>
      </right>
      <top style="hair">
        <color rgb="FF000000"/>
      </top>
      <bottom style="thin">
        <color indexed="64"/>
      </bottom>
      <diagonal/>
    </border>
    <border>
      <left style="thin">
        <color indexed="64"/>
      </left>
      <right style="thin">
        <color indexed="64"/>
      </right>
      <top style="hair">
        <color rgb="FF000000"/>
      </top>
      <bottom style="hair">
        <color rgb="FF000000"/>
      </bottom>
      <diagonal/>
    </border>
    <border>
      <left style="medium">
        <color rgb="FF000000"/>
      </left>
      <right style="medium">
        <color indexed="64"/>
      </right>
      <top/>
      <bottom style="hair">
        <color rgb="FF000000"/>
      </bottom>
      <diagonal/>
    </border>
    <border>
      <left style="medium">
        <color rgb="FF000000"/>
      </left>
      <right style="medium">
        <color indexed="64"/>
      </right>
      <top style="hair">
        <color rgb="FF000000"/>
      </top>
      <bottom style="hair">
        <color rgb="FF000000"/>
      </bottom>
      <diagonal/>
    </border>
    <border>
      <left style="medium">
        <color rgb="FF000000"/>
      </left>
      <right style="medium">
        <color indexed="64"/>
      </right>
      <top style="hair">
        <color rgb="FF000000"/>
      </top>
      <bottom/>
      <diagonal/>
    </border>
    <border>
      <left style="medium">
        <color rgb="FF000000"/>
      </left>
      <right style="medium">
        <color indexed="64"/>
      </right>
      <top/>
      <bottom/>
      <diagonal/>
    </border>
    <border>
      <left style="medium">
        <color rgb="FF000000"/>
      </left>
      <right style="medium">
        <color indexed="64"/>
      </right>
      <top style="thin">
        <color indexed="64"/>
      </top>
      <bottom style="hair">
        <color rgb="FF000000"/>
      </bottom>
      <diagonal/>
    </border>
    <border>
      <left/>
      <right style="medium">
        <color rgb="FF000000"/>
      </right>
      <top/>
      <bottom style="dashed">
        <color rgb="FF000000"/>
      </bottom>
      <diagonal/>
    </border>
    <border>
      <left/>
      <right/>
      <top/>
      <bottom style="dashed">
        <color rgb="FF000000"/>
      </bottom>
      <diagonal/>
    </border>
    <border>
      <left style="medium">
        <color rgb="FF000000"/>
      </left>
      <right style="medium">
        <color rgb="FF000000"/>
      </right>
      <top style="hair">
        <color rgb="FF000000"/>
      </top>
      <bottom style="dashed">
        <color rgb="FF000000"/>
      </bottom>
      <diagonal/>
    </border>
    <border>
      <left style="thin">
        <color rgb="FF000000"/>
      </left>
      <right style="medium">
        <color rgb="FF000000"/>
      </right>
      <top style="dashed">
        <color rgb="FF000000"/>
      </top>
      <bottom/>
      <diagonal/>
    </border>
    <border>
      <left style="thin">
        <color rgb="FF000000"/>
      </left>
      <right style="medium">
        <color rgb="FF000000"/>
      </right>
      <top style="dashDot">
        <color rgb="FF000000"/>
      </top>
      <bottom/>
      <diagonal/>
    </border>
    <border>
      <left style="medium">
        <color rgb="FF000000"/>
      </left>
      <right style="medium">
        <color rgb="FF000000"/>
      </right>
      <top style="hair">
        <color rgb="FF000000"/>
      </top>
      <bottom style="hair">
        <color auto="1"/>
      </bottom>
      <diagonal/>
    </border>
    <border>
      <left style="medium">
        <color rgb="FF000000"/>
      </left>
      <right style="medium">
        <color rgb="FF000000"/>
      </right>
      <top style="medium">
        <color rgb="FF000000"/>
      </top>
      <bottom style="hair">
        <color rgb="FF000000"/>
      </bottom>
      <diagonal/>
    </border>
    <border>
      <left style="medium">
        <color auto="1"/>
      </left>
      <right style="medium">
        <color auto="1"/>
      </right>
      <top/>
      <bottom/>
      <diagonal/>
    </border>
    <border>
      <left style="medium">
        <color rgb="FF000000"/>
      </left>
      <right/>
      <top style="medium">
        <color rgb="FF000000"/>
      </top>
      <bottom/>
      <diagonal/>
    </border>
    <border>
      <left style="medium">
        <color indexed="8"/>
      </left>
      <right style="medium">
        <color indexed="8"/>
      </right>
      <top style="hair">
        <color indexed="8"/>
      </top>
      <bottom style="hair">
        <color rgb="FF000000"/>
      </bottom>
      <diagonal/>
    </border>
    <border>
      <left style="medium">
        <color indexed="8"/>
      </left>
      <right/>
      <top style="hair">
        <color indexed="8"/>
      </top>
      <bottom style="hair">
        <color rgb="FF000000"/>
      </bottom>
      <diagonal/>
    </border>
    <border>
      <left style="medium">
        <color rgb="FF000000"/>
      </left>
      <right/>
      <top style="hair">
        <color indexed="8"/>
      </top>
      <bottom style="hair">
        <color rgb="FF000000"/>
      </bottom>
      <diagonal/>
    </border>
    <border>
      <left style="medium">
        <color indexed="8"/>
      </left>
      <right/>
      <top style="hair">
        <color rgb="FF000000"/>
      </top>
      <bottom style="hair">
        <color rgb="FF000000"/>
      </bottom>
      <diagonal/>
    </border>
    <border>
      <left style="medium">
        <color indexed="8"/>
      </left>
      <right style="medium">
        <color indexed="8"/>
      </right>
      <top style="hair">
        <color rgb="FF000000"/>
      </top>
      <bottom/>
      <diagonal/>
    </border>
    <border>
      <left style="medium">
        <color indexed="8"/>
      </left>
      <right style="medium">
        <color indexed="8"/>
      </right>
      <top style="hair">
        <color rgb="FF000000"/>
      </top>
      <bottom style="hair">
        <color rgb="FF000000"/>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hair">
        <color rgb="FF000000"/>
      </top>
      <bottom style="hair">
        <color rgb="FF000000"/>
      </bottom>
      <diagonal/>
    </border>
    <border>
      <left/>
      <right style="thin">
        <color indexed="64"/>
      </right>
      <top style="hair">
        <color rgb="FF000000"/>
      </top>
      <bottom style="hair">
        <color rgb="FF000000"/>
      </bottom>
      <diagonal/>
    </border>
    <border>
      <left/>
      <right style="thin">
        <color indexed="64"/>
      </right>
      <top style="hair">
        <color rgb="FF000000"/>
      </top>
      <bottom/>
      <diagonal/>
    </border>
    <border>
      <left style="thin">
        <color indexed="64"/>
      </left>
      <right/>
      <top/>
      <bottom/>
      <diagonal/>
    </border>
    <border>
      <left/>
      <right style="thin">
        <color indexed="64"/>
      </right>
      <top/>
      <bottom/>
      <diagonal/>
    </border>
    <border>
      <left style="thin">
        <color indexed="64"/>
      </left>
      <right/>
      <top style="hair">
        <color rgb="FF000000"/>
      </top>
      <bottom/>
      <diagonal/>
    </border>
    <border>
      <left style="thin">
        <color indexed="64"/>
      </left>
      <right/>
      <top/>
      <bottom style="hair">
        <color rgb="FF000000"/>
      </bottom>
      <diagonal/>
    </border>
    <border>
      <left/>
      <right style="thin">
        <color indexed="64"/>
      </right>
      <top/>
      <bottom style="hair">
        <color rgb="FF000000"/>
      </bottom>
      <diagonal/>
    </border>
    <border>
      <left style="thin">
        <color indexed="64"/>
      </left>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top style="hair">
        <color rgb="FF000000"/>
      </top>
      <bottom style="thin">
        <color indexed="64"/>
      </bottom>
      <diagonal/>
    </border>
    <border>
      <left/>
      <right style="thin">
        <color indexed="64"/>
      </right>
      <top style="hair">
        <color rgb="FF000000"/>
      </top>
      <bottom style="thin">
        <color indexed="64"/>
      </bottom>
      <diagonal/>
    </border>
    <border>
      <left style="thin">
        <color indexed="64"/>
      </left>
      <right/>
      <top style="hair">
        <color indexed="8"/>
      </top>
      <bottom style="thin">
        <color indexed="64"/>
      </bottom>
      <diagonal/>
    </border>
    <border>
      <left/>
      <right style="thin">
        <color indexed="64"/>
      </right>
      <top style="hair">
        <color indexed="8"/>
      </top>
      <bottom style="thin">
        <color indexed="64"/>
      </bottom>
      <diagonal/>
    </border>
    <border>
      <left style="thin">
        <color indexed="64"/>
      </left>
      <right style="thin">
        <color indexed="64"/>
      </right>
      <top style="thin">
        <color indexed="64"/>
      </top>
      <bottom style="hair">
        <color rgb="FF000000"/>
      </bottom>
      <diagonal/>
    </border>
    <border>
      <left style="thin">
        <color indexed="64"/>
      </left>
      <right style="thin">
        <color indexed="64"/>
      </right>
      <top/>
      <bottom style="hair">
        <color rgb="FF000000"/>
      </bottom>
      <diagonal/>
    </border>
    <border>
      <left style="thin">
        <color rgb="FF000000"/>
      </left>
      <right style="thin">
        <color rgb="FF000000"/>
      </right>
      <top style="thin">
        <color indexed="64"/>
      </top>
      <bottom style="hair">
        <color rgb="FF000000"/>
      </bottom>
      <diagonal/>
    </border>
    <border>
      <left style="thin">
        <color rgb="FF000000"/>
      </left>
      <right style="thin">
        <color rgb="FF000000"/>
      </right>
      <top style="hair">
        <color rgb="FF000000"/>
      </top>
      <bottom style="thin">
        <color rgb="FF000000"/>
      </bottom>
      <diagonal/>
    </border>
    <border>
      <left style="thin">
        <color indexed="64"/>
      </left>
      <right style="thin">
        <color indexed="64"/>
      </right>
      <top/>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rgb="FF000000"/>
      </left>
      <right/>
      <top style="hair">
        <color rgb="FF000000"/>
      </top>
      <bottom style="hair">
        <color rgb="FF000000"/>
      </bottom>
      <diagonal/>
    </border>
    <border>
      <left style="thin">
        <color rgb="FF000000"/>
      </left>
      <right/>
      <top style="hair">
        <color rgb="FF000000"/>
      </top>
      <bottom style="thin">
        <color indexed="64"/>
      </bottom>
      <diagonal/>
    </border>
    <border>
      <left style="thin">
        <color rgb="FF000000"/>
      </left>
      <right/>
      <top style="thin">
        <color indexed="64"/>
      </top>
      <bottom/>
      <diagonal/>
    </border>
    <border>
      <left style="thin">
        <color rgb="FF000000"/>
      </left>
      <right/>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hair">
        <color rgb="FF000000"/>
      </top>
      <bottom style="hair">
        <color rgb="FF000000"/>
      </bottom>
      <diagonal/>
    </border>
    <border>
      <left/>
      <right style="thin">
        <color rgb="FF000000"/>
      </right>
      <top style="hair">
        <color rgb="FF000000"/>
      </top>
      <bottom style="thin">
        <color indexed="64"/>
      </bottom>
      <diagonal/>
    </border>
    <border>
      <left style="thin">
        <color rgb="FF000000"/>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auto="1"/>
      </left>
      <right style="thin">
        <color auto="1"/>
      </right>
      <top style="hair">
        <color auto="1"/>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hair">
        <color indexed="64"/>
      </bottom>
      <diagonal/>
    </border>
    <border>
      <left style="thin">
        <color auto="1"/>
      </left>
      <right/>
      <top style="hair">
        <color auto="1"/>
      </top>
      <bottom style="hair">
        <color auto="1"/>
      </bottom>
      <diagonal/>
    </border>
    <border>
      <left style="thin">
        <color auto="1"/>
      </left>
      <right/>
      <top style="hair">
        <color auto="1"/>
      </top>
      <bottom/>
      <diagonal/>
    </border>
    <border>
      <left style="thin">
        <color indexed="64"/>
      </left>
      <right/>
      <top style="hair">
        <color indexed="64"/>
      </top>
      <bottom style="thin">
        <color indexed="64"/>
      </bottom>
      <diagonal/>
    </border>
    <border>
      <left/>
      <right style="thin">
        <color indexed="64"/>
      </right>
      <top/>
      <bottom style="hair">
        <color indexed="64"/>
      </bottom>
      <diagonal/>
    </border>
    <border>
      <left/>
      <right style="thin">
        <color auto="1"/>
      </right>
      <top style="hair">
        <color auto="1"/>
      </top>
      <bottom style="hair">
        <color auto="1"/>
      </bottom>
      <diagonal/>
    </border>
    <border>
      <left/>
      <right style="thin">
        <color auto="1"/>
      </right>
      <top style="hair">
        <color auto="1"/>
      </top>
      <bottom/>
      <diagonal/>
    </border>
    <border>
      <left/>
      <right style="thin">
        <color indexed="64"/>
      </right>
      <top style="hair">
        <color indexed="64"/>
      </top>
      <bottom style="thin">
        <color indexed="64"/>
      </bottom>
      <diagonal/>
    </border>
    <border>
      <left/>
      <right/>
      <top style="hair">
        <color auto="1"/>
      </top>
      <bottom/>
      <diagonal/>
    </border>
    <border>
      <left/>
      <right/>
      <top/>
      <bottom style="hair">
        <color indexed="64"/>
      </bottom>
      <diagonal/>
    </border>
    <border>
      <left/>
      <right/>
      <top style="hair">
        <color indexed="64"/>
      </top>
      <bottom style="hair">
        <color indexed="64"/>
      </bottom>
      <diagonal/>
    </border>
  </borders>
  <cellStyleXfs count="7">
    <xf numFmtId="0" fontId="0" fillId="0" borderId="0"/>
    <xf numFmtId="41" fontId="44" fillId="0" borderId="0" applyFont="0" applyFill="0" applyBorder="0" applyAlignment="0" applyProtection="0"/>
    <xf numFmtId="43" fontId="44" fillId="0" borderId="0" applyFont="0" applyFill="0" applyBorder="0" applyAlignment="0" applyProtection="0"/>
    <xf numFmtId="0" fontId="50" fillId="0" borderId="0"/>
    <xf numFmtId="0" fontId="50" fillId="0" borderId="0"/>
    <xf numFmtId="0" fontId="50" fillId="0" borderId="0"/>
    <xf numFmtId="9" fontId="44" fillId="0" borderId="0" applyFont="0" applyFill="0" applyBorder="0" applyAlignment="0" applyProtection="0"/>
  </cellStyleXfs>
  <cellXfs count="1854">
    <xf numFmtId="0" fontId="0" fillId="0" borderId="0" xfId="0"/>
    <xf numFmtId="0" fontId="3" fillId="0" borderId="2" xfId="0" applyFont="1" applyFill="1" applyBorder="1" applyAlignment="1">
      <alignmen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2" xfId="0" applyFont="1" applyFill="1" applyBorder="1" applyAlignment="1">
      <alignment horizontal="left" vertical="top" wrapText="1"/>
    </xf>
    <xf numFmtId="0" fontId="3" fillId="0" borderId="3" xfId="0" applyFont="1" applyFill="1" applyBorder="1" applyAlignment="1">
      <alignment vertical="top" wrapText="1"/>
    </xf>
    <xf numFmtId="0" fontId="5" fillId="0" borderId="8" xfId="0" applyFont="1" applyFill="1" applyBorder="1" applyAlignment="1">
      <alignment horizontal="center" vertical="top" wrapText="1"/>
    </xf>
    <xf numFmtId="0" fontId="5" fillId="0" borderId="6" xfId="0" applyFont="1" applyFill="1" applyBorder="1" applyAlignment="1">
      <alignment horizontal="center" vertical="center" wrapText="1"/>
    </xf>
    <xf numFmtId="0" fontId="3" fillId="0" borderId="0" xfId="0" applyFont="1" applyFill="1"/>
    <xf numFmtId="0" fontId="3" fillId="0" borderId="9"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0" borderId="11"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12" xfId="0" applyFont="1" applyFill="1" applyBorder="1" applyAlignment="1">
      <alignment horizontal="left" vertical="top" wrapText="1"/>
    </xf>
    <xf numFmtId="0" fontId="3" fillId="0" borderId="12" xfId="0" applyFont="1" applyFill="1" applyBorder="1" applyAlignment="1">
      <alignment vertical="top" wrapText="1"/>
    </xf>
    <xf numFmtId="0" fontId="3" fillId="0" borderId="14" xfId="0" applyFont="1" applyFill="1" applyBorder="1" applyAlignment="1">
      <alignment horizontal="left" vertical="top" wrapText="1"/>
    </xf>
    <xf numFmtId="0" fontId="3" fillId="0" borderId="4" xfId="0" applyFont="1" applyFill="1" applyBorder="1" applyAlignment="1">
      <alignment horizontal="center" vertical="top" wrapText="1"/>
    </xf>
    <xf numFmtId="9" fontId="3" fillId="0" borderId="2" xfId="0" applyNumberFormat="1" applyFont="1" applyFill="1" applyBorder="1" applyAlignment="1">
      <alignment horizontal="left" vertical="top" wrapText="1"/>
    </xf>
    <xf numFmtId="0" fontId="3" fillId="0" borderId="4" xfId="0" applyFont="1" applyFill="1" applyBorder="1" applyAlignment="1">
      <alignment vertical="top" wrapText="1"/>
    </xf>
    <xf numFmtId="0" fontId="3" fillId="0" borderId="14" xfId="0" applyFont="1" applyFill="1" applyBorder="1" applyAlignment="1">
      <alignment vertical="top" wrapText="1"/>
    </xf>
    <xf numFmtId="0" fontId="3" fillId="0" borderId="14" xfId="0" applyFont="1" applyFill="1" applyBorder="1"/>
    <xf numFmtId="0" fontId="3" fillId="0" borderId="0" xfId="0" applyFont="1" applyFill="1" applyBorder="1"/>
    <xf numFmtId="0" fontId="6" fillId="0" borderId="4" xfId="0" applyFont="1" applyFill="1" applyBorder="1" applyAlignment="1">
      <alignment horizontal="left" vertical="top" wrapText="1"/>
    </xf>
    <xf numFmtId="0" fontId="3" fillId="0" borderId="4" xfId="0" applyFont="1" applyFill="1" applyBorder="1" applyAlignment="1">
      <alignment horizontal="right" vertical="top" wrapText="1"/>
    </xf>
    <xf numFmtId="0" fontId="3" fillId="0" borderId="0" xfId="0" applyFont="1" applyFill="1" applyAlignment="1">
      <alignment horizontal="center" vertical="top" wrapText="1"/>
    </xf>
    <xf numFmtId="0" fontId="3" fillId="0" borderId="0" xfId="0" applyFont="1" applyFill="1" applyAlignment="1">
      <alignment horizontal="left"/>
    </xf>
    <xf numFmtId="0" fontId="3" fillId="0" borderId="13" xfId="0" applyFont="1" applyFill="1" applyBorder="1" applyAlignment="1">
      <alignment vertical="top" wrapText="1"/>
    </xf>
    <xf numFmtId="0" fontId="3" fillId="0" borderId="0" xfId="0" applyFont="1" applyFill="1" applyBorder="1" applyAlignment="1">
      <alignment vertical="top" wrapText="1"/>
    </xf>
    <xf numFmtId="0" fontId="7" fillId="0" borderId="2" xfId="0" applyFont="1" applyFill="1" applyBorder="1" applyAlignment="1">
      <alignment horizontal="left" vertical="top" wrapText="1"/>
    </xf>
    <xf numFmtId="0" fontId="3" fillId="0" borderId="15" xfId="0" applyFont="1" applyFill="1" applyBorder="1" applyAlignment="1">
      <alignment horizontal="left" vertical="top" wrapText="1"/>
    </xf>
    <xf numFmtId="0" fontId="5" fillId="0" borderId="6" xfId="0" applyFont="1" applyFill="1" applyBorder="1" applyAlignment="1">
      <alignment horizontal="center" vertical="top" wrapText="1"/>
    </xf>
    <xf numFmtId="0" fontId="4" fillId="0" borderId="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15" xfId="0" applyFont="1" applyFill="1" applyBorder="1" applyAlignment="1">
      <alignment vertical="top" wrapText="1"/>
    </xf>
    <xf numFmtId="0" fontId="3" fillId="0" borderId="2" xfId="0" applyFont="1" applyFill="1" applyBorder="1"/>
    <xf numFmtId="0" fontId="3" fillId="0" borderId="3" xfId="0" applyFont="1" applyFill="1" applyBorder="1" applyAlignment="1">
      <alignment horizontal="center" vertical="top" wrapText="1"/>
    </xf>
    <xf numFmtId="0" fontId="2" fillId="0" borderId="2" xfId="0" applyFont="1" applyFill="1" applyBorder="1" applyAlignment="1">
      <alignment horizontal="left" vertical="top" wrapText="1"/>
    </xf>
    <xf numFmtId="0" fontId="6" fillId="0" borderId="2" xfId="0" applyFont="1" applyFill="1" applyBorder="1" applyAlignment="1">
      <alignment horizontal="left" vertical="top" wrapText="1"/>
    </xf>
    <xf numFmtId="0" fontId="3" fillId="0" borderId="17" xfId="0" applyFont="1" applyFill="1" applyBorder="1" applyAlignment="1">
      <alignment horizontal="left" vertical="top" wrapText="1"/>
    </xf>
    <xf numFmtId="0" fontId="2" fillId="0" borderId="2" xfId="0" applyFont="1" applyFill="1" applyBorder="1" applyAlignment="1">
      <alignment vertical="top" wrapText="1"/>
    </xf>
    <xf numFmtId="0" fontId="3" fillId="0" borderId="14" xfId="0" applyFont="1" applyFill="1" applyBorder="1" applyAlignment="1">
      <alignment vertical="top"/>
    </xf>
    <xf numFmtId="0" fontId="3" fillId="0" borderId="4" xfId="0" applyFont="1" applyFill="1" applyBorder="1" applyAlignment="1">
      <alignment horizontal="center" vertical="top"/>
    </xf>
    <xf numFmtId="0" fontId="3" fillId="0" borderId="3" xfId="0" applyFont="1" applyFill="1" applyBorder="1" applyAlignment="1">
      <alignment vertical="top"/>
    </xf>
    <xf numFmtId="0" fontId="3" fillId="0" borderId="4" xfId="0" applyFont="1" applyFill="1" applyBorder="1" applyAlignment="1">
      <alignment vertical="top"/>
    </xf>
    <xf numFmtId="0" fontId="3" fillId="0" borderId="3" xfId="0" applyFont="1" applyFill="1" applyBorder="1" applyAlignment="1">
      <alignment wrapText="1"/>
    </xf>
    <xf numFmtId="0" fontId="3" fillId="0" borderId="3" xfId="0" applyFont="1" applyFill="1" applyBorder="1" applyAlignment="1">
      <alignment horizontal="left" vertical="top"/>
    </xf>
    <xf numFmtId="0" fontId="3" fillId="0" borderId="4" xfId="0" applyFont="1" applyFill="1" applyBorder="1" applyAlignment="1">
      <alignment horizontal="left" vertical="top"/>
    </xf>
    <xf numFmtId="0" fontId="3" fillId="0" borderId="16" xfId="0" applyFont="1" applyFill="1" applyBorder="1" applyAlignment="1">
      <alignment horizontal="left" vertical="top" wrapText="1"/>
    </xf>
    <xf numFmtId="0" fontId="3" fillId="0" borderId="16" xfId="0" applyFont="1" applyFill="1" applyBorder="1" applyAlignment="1">
      <alignment vertical="top" wrapText="1"/>
    </xf>
    <xf numFmtId="0" fontId="3" fillId="0" borderId="17" xfId="0" applyFont="1" applyFill="1" applyBorder="1" applyAlignment="1">
      <alignment vertical="top" wrapText="1"/>
    </xf>
    <xf numFmtId="0" fontId="3" fillId="0" borderId="17" xfId="0" applyFont="1" applyFill="1" applyBorder="1" applyAlignment="1">
      <alignment horizontal="center" vertical="top" wrapText="1"/>
    </xf>
    <xf numFmtId="0" fontId="3" fillId="0" borderId="18" xfId="0" applyFont="1" applyFill="1" applyBorder="1"/>
    <xf numFmtId="0" fontId="3" fillId="0" borderId="7" xfId="0" applyFont="1" applyFill="1" applyBorder="1" applyAlignment="1">
      <alignment horizontal="left" vertical="top" wrapText="1"/>
    </xf>
    <xf numFmtId="0" fontId="3" fillId="0" borderId="20" xfId="0" applyFont="1" applyFill="1" applyBorder="1" applyAlignment="1">
      <alignment horizontal="left" vertical="top" wrapText="1"/>
    </xf>
    <xf numFmtId="0" fontId="3" fillId="0" borderId="21" xfId="0" applyFont="1" applyFill="1" applyBorder="1" applyAlignment="1">
      <alignment horizontal="left" vertical="top" wrapText="1"/>
    </xf>
    <xf numFmtId="0" fontId="3" fillId="0" borderId="22" xfId="0" applyFont="1" applyFill="1" applyBorder="1" applyAlignment="1">
      <alignment horizontal="center" vertical="top" wrapText="1"/>
    </xf>
    <xf numFmtId="0" fontId="3" fillId="0" borderId="22" xfId="0" applyFont="1" applyFill="1" applyBorder="1" applyAlignment="1">
      <alignment horizontal="left" vertical="top" wrapText="1"/>
    </xf>
    <xf numFmtId="0" fontId="3" fillId="0" borderId="21" xfId="0" applyFont="1" applyFill="1" applyBorder="1" applyAlignment="1">
      <alignment vertical="top" wrapText="1"/>
    </xf>
    <xf numFmtId="0" fontId="3" fillId="0" borderId="7" xfId="0" applyFont="1" applyFill="1" applyBorder="1"/>
    <xf numFmtId="0" fontId="3" fillId="0" borderId="0" xfId="0" applyFont="1" applyFill="1" applyAlignment="1">
      <alignment horizontal="left" vertical="top" wrapText="1"/>
    </xf>
    <xf numFmtId="0" fontId="3" fillId="0" borderId="0" xfId="0" applyFont="1" applyFill="1" applyAlignment="1">
      <alignment vertical="top" wrapText="1"/>
    </xf>
    <xf numFmtId="0" fontId="0" fillId="0" borderId="0" xfId="0" applyAlignment="1">
      <alignment wrapText="1"/>
    </xf>
    <xf numFmtId="0" fontId="9" fillId="0" borderId="0" xfId="0" applyFont="1" applyAlignment="1">
      <alignment wrapText="1"/>
    </xf>
    <xf numFmtId="0" fontId="10" fillId="0" borderId="0" xfId="0" applyFont="1" applyFill="1" applyBorder="1" applyAlignment="1">
      <alignment vertical="top" wrapText="1"/>
    </xf>
    <xf numFmtId="0" fontId="11" fillId="0" borderId="27" xfId="0" applyFont="1" applyBorder="1" applyAlignment="1">
      <alignment vertical="top" wrapText="1"/>
    </xf>
    <xf numFmtId="0" fontId="10" fillId="0" borderId="0" xfId="0" applyFont="1" applyFill="1" applyBorder="1" applyAlignment="1">
      <alignment horizontal="left" vertical="top" wrapText="1"/>
    </xf>
    <xf numFmtId="0" fontId="3" fillId="0" borderId="0" xfId="0" applyFont="1" applyFill="1" applyAlignment="1">
      <alignment horizontal="center" vertical="top"/>
    </xf>
    <xf numFmtId="0" fontId="3" fillId="0" borderId="0" xfId="0" applyFont="1" applyFill="1" applyAlignment="1">
      <alignment wrapText="1"/>
    </xf>
    <xf numFmtId="0" fontId="3" fillId="3" borderId="4" xfId="0" applyFont="1" applyFill="1" applyBorder="1" applyAlignment="1">
      <alignment horizontal="left" vertical="top" wrapText="1"/>
    </xf>
    <xf numFmtId="0" fontId="0" fillId="3" borderId="2" xfId="0" applyFill="1" applyBorder="1" applyAlignment="1">
      <alignment vertical="top" wrapText="1"/>
    </xf>
    <xf numFmtId="0" fontId="0" fillId="3" borderId="2" xfId="0" applyFill="1" applyBorder="1" applyAlignment="1">
      <alignment horizontal="left" vertical="top" wrapText="1"/>
    </xf>
    <xf numFmtId="0" fontId="3" fillId="3" borderId="14" xfId="0" applyFont="1" applyFill="1" applyBorder="1" applyAlignment="1">
      <alignment horizontal="left" vertical="top" wrapText="1"/>
    </xf>
    <xf numFmtId="0" fontId="3" fillId="3" borderId="2" xfId="0" applyFont="1" applyFill="1" applyBorder="1" applyAlignment="1">
      <alignment horizontal="left" vertical="top" wrapText="1"/>
    </xf>
    <xf numFmtId="0" fontId="3" fillId="2" borderId="2" xfId="0" applyFont="1" applyFill="1" applyBorder="1" applyAlignment="1">
      <alignment horizontal="left" vertical="top" wrapText="1"/>
    </xf>
    <xf numFmtId="0" fontId="3" fillId="2" borderId="4" xfId="0" applyFont="1" applyFill="1" applyBorder="1" applyAlignment="1">
      <alignment horizontal="left" vertical="top" wrapText="1"/>
    </xf>
    <xf numFmtId="0" fontId="3" fillId="2" borderId="4" xfId="0" applyFont="1" applyFill="1" applyBorder="1" applyAlignment="1">
      <alignment vertical="top" wrapText="1"/>
    </xf>
    <xf numFmtId="0" fontId="3" fillId="2" borderId="2" xfId="0" applyFont="1" applyFill="1" applyBorder="1" applyAlignment="1">
      <alignment vertical="top" wrapText="1"/>
    </xf>
    <xf numFmtId="0" fontId="3" fillId="2" borderId="3" xfId="0" applyFont="1" applyFill="1" applyBorder="1" applyAlignment="1">
      <alignment vertical="top" wrapText="1"/>
    </xf>
    <xf numFmtId="0" fontId="3" fillId="3" borderId="4" xfId="0" applyFont="1" applyFill="1" applyBorder="1" applyAlignment="1">
      <alignment vertical="top" wrapText="1"/>
    </xf>
    <xf numFmtId="0" fontId="3" fillId="3" borderId="15" xfId="0" applyFont="1" applyFill="1" applyBorder="1" applyAlignment="1">
      <alignment vertical="top" wrapText="1"/>
    </xf>
    <xf numFmtId="0" fontId="4" fillId="0" borderId="6" xfId="0" applyFont="1" applyFill="1" applyBorder="1" applyAlignment="1">
      <alignment horizontal="center" vertical="center" wrapText="1"/>
    </xf>
    <xf numFmtId="0" fontId="3" fillId="0" borderId="23" xfId="0" applyFont="1" applyFill="1" applyBorder="1" applyAlignment="1">
      <alignment vertical="top" wrapText="1"/>
    </xf>
    <xf numFmtId="0" fontId="3" fillId="0" borderId="29" xfId="0" applyFont="1" applyFill="1" applyBorder="1" applyAlignment="1">
      <alignment horizontal="left" vertical="top" wrapText="1"/>
    </xf>
    <xf numFmtId="0" fontId="3" fillId="0" borderId="23" xfId="0" applyFont="1" applyFill="1" applyBorder="1" applyAlignment="1">
      <alignment horizontal="left" vertical="top" wrapText="1"/>
    </xf>
    <xf numFmtId="0" fontId="3" fillId="0" borderId="30" xfId="0" applyFont="1" applyFill="1" applyBorder="1" applyAlignment="1">
      <alignment horizontal="left" vertical="top" wrapText="1"/>
    </xf>
    <xf numFmtId="0" fontId="3" fillId="0" borderId="30" xfId="0" applyFont="1" applyFill="1" applyBorder="1" applyAlignment="1">
      <alignment horizontal="center" vertical="top" wrapText="1"/>
    </xf>
    <xf numFmtId="0" fontId="3" fillId="0" borderId="31" xfId="0" applyFont="1" applyFill="1" applyBorder="1" applyAlignment="1">
      <alignment horizontal="left" vertical="center" wrapText="1"/>
    </xf>
    <xf numFmtId="0" fontId="12" fillId="4" borderId="32" xfId="0" applyFont="1" applyFill="1" applyBorder="1" applyAlignment="1">
      <alignment horizontal="left" vertical="top" wrapText="1"/>
    </xf>
    <xf numFmtId="0" fontId="12" fillId="4" borderId="33" xfId="0" applyFont="1" applyFill="1" applyBorder="1" applyAlignment="1">
      <alignment horizontal="left" vertical="top" wrapText="1"/>
    </xf>
    <xf numFmtId="0" fontId="12" fillId="4" borderId="33" xfId="0" applyFont="1" applyFill="1" applyBorder="1" applyAlignment="1">
      <alignment horizontal="center" vertical="top" wrapText="1"/>
    </xf>
    <xf numFmtId="0" fontId="12" fillId="4" borderId="32" xfId="0" applyFont="1" applyFill="1" applyBorder="1" applyAlignment="1">
      <alignment vertical="top" wrapText="1"/>
    </xf>
    <xf numFmtId="0" fontId="12" fillId="4" borderId="33" xfId="0" applyFont="1" applyFill="1" applyBorder="1" applyAlignment="1">
      <alignment vertical="top" wrapText="1"/>
    </xf>
    <xf numFmtId="0" fontId="13" fillId="4" borderId="34" xfId="0" applyFont="1" applyFill="1" applyBorder="1" applyAlignment="1">
      <alignment horizontal="left" vertical="top" wrapText="1"/>
    </xf>
    <xf numFmtId="0" fontId="12" fillId="4" borderId="34" xfId="0" applyFont="1" applyFill="1" applyBorder="1"/>
    <xf numFmtId="0" fontId="3" fillId="0" borderId="18" xfId="0" applyFont="1" applyFill="1" applyBorder="1" applyAlignment="1">
      <alignment horizontal="left" vertical="center" wrapText="1"/>
    </xf>
    <xf numFmtId="0" fontId="14" fillId="0" borderId="2" xfId="0" applyFont="1" applyFill="1" applyBorder="1" applyAlignment="1">
      <alignment horizontal="left" vertical="top" wrapText="1"/>
    </xf>
    <xf numFmtId="0" fontId="14" fillId="0" borderId="14" xfId="0" applyFont="1" applyFill="1" applyBorder="1" applyAlignment="1">
      <alignment vertical="top" wrapText="1"/>
    </xf>
    <xf numFmtId="0" fontId="14" fillId="0" borderId="4" xfId="0" applyFont="1" applyFill="1" applyBorder="1" applyAlignment="1">
      <alignment horizontal="left" vertical="top" wrapText="1"/>
    </xf>
    <xf numFmtId="0" fontId="14" fillId="0" borderId="4" xfId="0" applyFont="1" applyFill="1" applyBorder="1" applyAlignment="1">
      <alignment horizontal="center" vertical="top" wrapText="1"/>
    </xf>
    <xf numFmtId="0" fontId="14" fillId="0" borderId="3" xfId="0" applyFont="1" applyFill="1" applyBorder="1" applyAlignment="1">
      <alignment horizontal="left" vertical="top" wrapText="1"/>
    </xf>
    <xf numFmtId="0" fontId="14" fillId="0" borderId="2" xfId="0" applyFont="1" applyFill="1" applyBorder="1" applyAlignment="1">
      <alignment vertical="top" wrapText="1"/>
    </xf>
    <xf numFmtId="0" fontId="14" fillId="0" borderId="14" xfId="0" applyFont="1" applyFill="1" applyBorder="1"/>
    <xf numFmtId="0" fontId="14" fillId="0" borderId="18" xfId="0" applyFont="1" applyFill="1" applyBorder="1" applyAlignment="1">
      <alignment vertical="top" wrapText="1"/>
    </xf>
    <xf numFmtId="0" fontId="14" fillId="0" borderId="31" xfId="0" applyFont="1" applyFill="1" applyBorder="1" applyAlignment="1">
      <alignment vertical="top" wrapText="1"/>
    </xf>
    <xf numFmtId="0" fontId="15" fillId="0" borderId="2" xfId="0" applyFont="1" applyBorder="1" applyAlignment="1">
      <alignment vertical="top" wrapText="1"/>
    </xf>
    <xf numFmtId="0" fontId="15" fillId="0" borderId="14" xfId="0" applyFont="1" applyBorder="1" applyAlignment="1">
      <alignment vertical="top" wrapText="1"/>
    </xf>
    <xf numFmtId="0" fontId="16" fillId="0" borderId="2" xfId="0" applyFont="1" applyBorder="1" applyAlignment="1">
      <alignment vertical="top" wrapText="1"/>
    </xf>
    <xf numFmtId="0" fontId="16" fillId="0" borderId="14" xfId="0" applyFont="1" applyBorder="1" applyAlignment="1">
      <alignment vertical="top" wrapText="1"/>
    </xf>
    <xf numFmtId="0" fontId="14" fillId="0" borderId="2" xfId="0" applyFont="1" applyFill="1" applyBorder="1"/>
    <xf numFmtId="0" fontId="14" fillId="0" borderId="17" xfId="0" applyFont="1" applyFill="1" applyBorder="1" applyAlignment="1">
      <alignment horizontal="left" vertical="top" wrapText="1"/>
    </xf>
    <xf numFmtId="0" fontId="14" fillId="0" borderId="16" xfId="0" applyFont="1" applyFill="1" applyBorder="1" applyAlignment="1">
      <alignment horizontal="left" vertical="top" wrapText="1"/>
    </xf>
    <xf numFmtId="0" fontId="14" fillId="0" borderId="13" xfId="0" applyFont="1" applyFill="1" applyBorder="1" applyAlignment="1">
      <alignment vertical="top" wrapText="1"/>
    </xf>
    <xf numFmtId="0" fontId="16" fillId="0" borderId="15" xfId="0" applyFont="1" applyFill="1" applyBorder="1" applyAlignment="1">
      <alignment horizontal="left" vertical="top" wrapText="1"/>
    </xf>
    <xf numFmtId="0" fontId="16" fillId="0" borderId="13" xfId="0" applyFont="1" applyFill="1" applyBorder="1" applyAlignment="1">
      <alignment vertical="top" wrapText="1"/>
    </xf>
    <xf numFmtId="0" fontId="16" fillId="0" borderId="2" xfId="0" applyFont="1" applyFill="1" applyBorder="1" applyAlignment="1">
      <alignment horizontal="left" vertical="top" wrapText="1"/>
    </xf>
    <xf numFmtId="0" fontId="14" fillId="0" borderId="0" xfId="0" applyFont="1" applyFill="1" applyBorder="1" applyAlignment="1">
      <alignment horizontal="left" vertical="top" wrapText="1"/>
    </xf>
    <xf numFmtId="0" fontId="16" fillId="0" borderId="13" xfId="0" applyFont="1" applyFill="1" applyBorder="1" applyAlignment="1">
      <alignment horizontal="left" vertical="top" wrapText="1"/>
    </xf>
    <xf numFmtId="0" fontId="14" fillId="0" borderId="14" xfId="0" applyFont="1" applyFill="1" applyBorder="1" applyAlignment="1">
      <alignment vertical="top"/>
    </xf>
    <xf numFmtId="0" fontId="14" fillId="0" borderId="14" xfId="0" applyFont="1" applyFill="1" applyBorder="1" applyAlignment="1">
      <alignment horizontal="left" vertical="top" wrapText="1"/>
    </xf>
    <xf numFmtId="0" fontId="14" fillId="0" borderId="15" xfId="0" applyFont="1" applyFill="1" applyBorder="1" applyAlignment="1">
      <alignment vertical="top" wrapText="1"/>
    </xf>
    <xf numFmtId="0" fontId="14" fillId="0" borderId="15" xfId="0" applyFont="1" applyFill="1" applyBorder="1" applyAlignment="1">
      <alignment horizontal="left" vertical="top" wrapText="1"/>
    </xf>
    <xf numFmtId="0" fontId="16" fillId="0" borderId="15" xfId="0" applyFont="1" applyFill="1" applyBorder="1" applyAlignment="1">
      <alignment vertical="top" wrapText="1"/>
    </xf>
    <xf numFmtId="0" fontId="14" fillId="0" borderId="13" xfId="0" applyFont="1" applyFill="1" applyBorder="1" applyAlignment="1">
      <alignment horizontal="left" vertical="top" wrapText="1"/>
    </xf>
    <xf numFmtId="0" fontId="14" fillId="0" borderId="12" xfId="0" applyFont="1" applyFill="1" applyBorder="1" applyAlignment="1">
      <alignment horizontal="left" vertical="top" wrapText="1"/>
    </xf>
    <xf numFmtId="0" fontId="14" fillId="0" borderId="30" xfId="0" applyFont="1" applyFill="1" applyBorder="1" applyAlignment="1">
      <alignment horizontal="left" vertical="top" wrapText="1"/>
    </xf>
    <xf numFmtId="0" fontId="14" fillId="0" borderId="23" xfId="0" applyFont="1" applyFill="1" applyBorder="1" applyAlignment="1">
      <alignment horizontal="left" vertical="top" wrapText="1"/>
    </xf>
    <xf numFmtId="0" fontId="14" fillId="0" borderId="23" xfId="0" applyFont="1" applyFill="1" applyBorder="1" applyAlignment="1">
      <alignment vertical="top" wrapText="1"/>
    </xf>
    <xf numFmtId="0" fontId="14" fillId="0" borderId="31" xfId="0" applyFont="1" applyFill="1" applyBorder="1" applyAlignment="1">
      <alignment horizontal="left" vertical="top" wrapText="1"/>
    </xf>
    <xf numFmtId="0" fontId="15" fillId="0" borderId="2" xfId="0" applyFont="1" applyFill="1" applyBorder="1" applyAlignment="1">
      <alignment horizontal="left" vertical="top" wrapText="1"/>
    </xf>
    <xf numFmtId="0" fontId="16" fillId="0" borderId="4" xfId="0" applyFont="1" applyFill="1" applyBorder="1" applyAlignment="1">
      <alignment horizontal="center" vertical="top" wrapText="1"/>
    </xf>
    <xf numFmtId="0" fontId="16" fillId="0" borderId="2" xfId="0" applyFont="1" applyFill="1" applyBorder="1" applyAlignment="1">
      <alignment vertical="top" wrapText="1"/>
    </xf>
    <xf numFmtId="0" fontId="3" fillId="5" borderId="4" xfId="0" applyFont="1" applyFill="1" applyBorder="1" applyAlignment="1">
      <alignment vertical="top" wrapText="1"/>
    </xf>
    <xf numFmtId="0" fontId="3" fillId="5" borderId="2" xfId="0" applyFont="1" applyFill="1" applyBorder="1" applyAlignment="1">
      <alignment vertical="top" wrapText="1"/>
    </xf>
    <xf numFmtId="0" fontId="3" fillId="5" borderId="3"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5" borderId="2" xfId="0" applyFill="1" applyBorder="1" applyAlignment="1">
      <alignment vertical="top" wrapText="1"/>
    </xf>
    <xf numFmtId="0" fontId="3" fillId="5" borderId="0" xfId="0" applyFont="1" applyFill="1" applyBorder="1" applyAlignment="1">
      <alignment vertical="top" wrapText="1"/>
    </xf>
    <xf numFmtId="0" fontId="0" fillId="5" borderId="2" xfId="0" applyFill="1" applyBorder="1" applyAlignment="1">
      <alignment horizontal="left" vertical="top" wrapText="1"/>
    </xf>
    <xf numFmtId="0" fontId="3" fillId="5" borderId="14" xfId="0" applyFont="1" applyFill="1" applyBorder="1" applyAlignment="1">
      <alignment horizontal="left" vertical="top" wrapText="1"/>
    </xf>
    <xf numFmtId="0" fontId="0" fillId="5" borderId="13" xfId="0" applyFill="1" applyBorder="1" applyAlignment="1">
      <alignment vertical="top" wrapText="1"/>
    </xf>
    <xf numFmtId="0" fontId="3" fillId="5" borderId="14" xfId="0" applyFont="1" applyFill="1" applyBorder="1" applyAlignment="1">
      <alignment vertical="top" wrapText="1"/>
    </xf>
    <xf numFmtId="0" fontId="9" fillId="0" borderId="25" xfId="0" applyFont="1" applyBorder="1" applyAlignment="1">
      <alignment wrapText="1"/>
    </xf>
    <xf numFmtId="0" fontId="4" fillId="0" borderId="6" xfId="0" applyFont="1" applyFill="1" applyBorder="1" applyAlignment="1">
      <alignment horizontal="center" vertical="center" wrapText="1"/>
    </xf>
    <xf numFmtId="0" fontId="0" fillId="0" borderId="35" xfId="0" applyBorder="1" applyAlignment="1">
      <alignment vertical="top" wrapText="1"/>
    </xf>
    <xf numFmtId="0" fontId="3" fillId="2" borderId="14" xfId="0" applyFont="1" applyFill="1" applyBorder="1" applyAlignment="1">
      <alignment horizontal="left" vertical="top" wrapText="1"/>
    </xf>
    <xf numFmtId="0" fontId="3" fillId="0" borderId="36" xfId="0" applyFont="1" applyFill="1" applyBorder="1" applyAlignment="1">
      <alignment vertical="top" wrapText="1"/>
    </xf>
    <xf numFmtId="0" fontId="0" fillId="0" borderId="0" xfId="0" applyFill="1" applyBorder="1" applyAlignment="1">
      <alignment vertical="top" wrapText="1"/>
    </xf>
    <xf numFmtId="0" fontId="0" fillId="0" borderId="37" xfId="0" applyFill="1" applyBorder="1" applyAlignment="1">
      <alignment vertical="top" wrapText="1"/>
    </xf>
    <xf numFmtId="0" fontId="3" fillId="0" borderId="38" xfId="0" applyFont="1" applyFill="1" applyBorder="1" applyAlignment="1">
      <alignment vertical="top" wrapText="1"/>
    </xf>
    <xf numFmtId="0" fontId="3" fillId="0" borderId="39" xfId="0" applyFont="1" applyFill="1" applyBorder="1" applyAlignment="1">
      <alignment vertical="top" wrapText="1"/>
    </xf>
    <xf numFmtId="0" fontId="3" fillId="0" borderId="40" xfId="0" applyFont="1" applyFill="1" applyBorder="1" applyAlignment="1">
      <alignment vertical="top" wrapText="1"/>
    </xf>
    <xf numFmtId="0" fontId="3" fillId="0" borderId="41" xfId="0" applyFont="1" applyFill="1" applyBorder="1" applyAlignment="1">
      <alignment vertical="top" wrapText="1"/>
    </xf>
    <xf numFmtId="0" fontId="3" fillId="0" borderId="42" xfId="0" applyFont="1" applyFill="1" applyBorder="1" applyAlignment="1">
      <alignment vertical="top" wrapText="1"/>
    </xf>
    <xf numFmtId="0" fontId="3" fillId="0" borderId="43" xfId="0" applyFont="1" applyFill="1" applyBorder="1" applyAlignment="1">
      <alignment vertical="top" wrapText="1"/>
    </xf>
    <xf numFmtId="0" fontId="0" fillId="0" borderId="44" xfId="0" applyBorder="1" applyAlignment="1">
      <alignment horizontal="left" vertical="top" wrapText="1"/>
    </xf>
    <xf numFmtId="0" fontId="0" fillId="0" borderId="45" xfId="0" applyBorder="1" applyAlignment="1">
      <alignment horizontal="left" vertical="top" wrapText="1"/>
    </xf>
    <xf numFmtId="0" fontId="0" fillId="0" borderId="46" xfId="0" applyBorder="1" applyAlignment="1">
      <alignment horizontal="left" vertical="top" wrapText="1"/>
    </xf>
    <xf numFmtId="0" fontId="0" fillId="0" borderId="47" xfId="0" applyBorder="1" applyAlignment="1">
      <alignment horizontal="left" vertical="top" wrapText="1"/>
    </xf>
    <xf numFmtId="0" fontId="0" fillId="0" borderId="14" xfId="0" applyBorder="1" applyAlignment="1">
      <alignment horizontal="left" vertical="top" wrapText="1"/>
    </xf>
    <xf numFmtId="0" fontId="3" fillId="2" borderId="31" xfId="0" applyFont="1" applyFill="1" applyBorder="1" applyAlignment="1">
      <alignment vertical="top" wrapText="1"/>
    </xf>
    <xf numFmtId="0" fontId="0" fillId="0" borderId="48" xfId="0" applyBorder="1" applyAlignment="1">
      <alignment vertical="top" wrapText="1"/>
    </xf>
    <xf numFmtId="0" fontId="6" fillId="0" borderId="23" xfId="0" applyFont="1" applyFill="1" applyBorder="1" applyAlignment="1">
      <alignment vertical="top" wrapText="1"/>
    </xf>
    <xf numFmtId="0" fontId="0" fillId="0" borderId="2" xfId="0" applyBorder="1" applyAlignment="1">
      <alignment vertical="top" wrapText="1"/>
    </xf>
    <xf numFmtId="0" fontId="3" fillId="0" borderId="31" xfId="0" applyFont="1" applyFill="1" applyBorder="1"/>
    <xf numFmtId="0" fontId="3" fillId="0" borderId="29" xfId="0" applyFont="1" applyFill="1" applyBorder="1" applyAlignment="1">
      <alignment vertical="top" wrapText="1"/>
    </xf>
    <xf numFmtId="0" fontId="3" fillId="2" borderId="19" xfId="0" applyFont="1" applyFill="1" applyBorder="1" applyAlignment="1">
      <alignment vertical="top" wrapText="1"/>
    </xf>
    <xf numFmtId="0" fontId="14" fillId="0" borderId="12" xfId="0" applyFont="1" applyFill="1" applyBorder="1" applyAlignment="1">
      <alignment horizontal="center" vertical="top" wrapText="1"/>
    </xf>
    <xf numFmtId="9" fontId="14" fillId="0" borderId="13" xfId="0" applyNumberFormat="1" applyFont="1" applyFill="1" applyBorder="1" applyAlignment="1">
      <alignment horizontal="left" vertical="top" wrapText="1"/>
    </xf>
    <xf numFmtId="0" fontId="14" fillId="0" borderId="12" xfId="0" applyFont="1" applyFill="1" applyBorder="1" applyAlignment="1">
      <alignment vertical="top" wrapText="1"/>
    </xf>
    <xf numFmtId="0" fontId="14" fillId="0" borderId="49" xfId="0" applyFont="1" applyFill="1" applyBorder="1" applyAlignment="1">
      <alignment horizontal="left" vertical="top" wrapText="1"/>
    </xf>
    <xf numFmtId="0" fontId="14" fillId="0" borderId="9" xfId="0" applyFont="1" applyFill="1" applyBorder="1" applyAlignment="1">
      <alignment vertical="top" wrapText="1"/>
    </xf>
    <xf numFmtId="9" fontId="14" fillId="0" borderId="2" xfId="0" applyNumberFormat="1" applyFont="1" applyFill="1" applyBorder="1" applyAlignment="1">
      <alignment horizontal="left" vertical="top" wrapText="1"/>
    </xf>
    <xf numFmtId="0" fontId="14" fillId="0" borderId="4" xfId="0" applyFont="1" applyFill="1" applyBorder="1" applyAlignment="1">
      <alignment vertical="top" wrapText="1"/>
    </xf>
    <xf numFmtId="0" fontId="15" fillId="0" borderId="14" xfId="0" applyFont="1" applyFill="1" applyBorder="1" applyAlignment="1">
      <alignment horizontal="left" vertical="top" wrapText="1"/>
    </xf>
    <xf numFmtId="0" fontId="19" fillId="0" borderId="2" xfId="0" applyFont="1" applyFill="1" applyBorder="1" applyAlignment="1">
      <alignment horizontal="left" vertical="top" wrapText="1"/>
    </xf>
    <xf numFmtId="0" fontId="19" fillId="0" borderId="15" xfId="0" applyFont="1" applyFill="1" applyBorder="1" applyAlignment="1">
      <alignment horizontal="left" vertical="top" wrapText="1"/>
    </xf>
    <xf numFmtId="0" fontId="14" fillId="0" borderId="17" xfId="0" applyFont="1" applyFill="1" applyBorder="1" applyAlignment="1">
      <alignment horizontal="center" vertical="top" wrapText="1"/>
    </xf>
    <xf numFmtId="0" fontId="20" fillId="0" borderId="2" xfId="0" applyFont="1" applyFill="1" applyBorder="1" applyAlignment="1">
      <alignment horizontal="left" vertical="top" wrapText="1"/>
    </xf>
    <xf numFmtId="0" fontId="14" fillId="0" borderId="17" xfId="0" applyFont="1" applyFill="1" applyBorder="1" applyAlignment="1">
      <alignment vertical="top" wrapText="1"/>
    </xf>
    <xf numFmtId="0" fontId="15" fillId="0" borderId="14" xfId="0" applyFont="1" applyFill="1" applyBorder="1" applyAlignment="1">
      <alignment vertical="top" wrapText="1"/>
    </xf>
    <xf numFmtId="0" fontId="14" fillId="0" borderId="30" xfId="0" applyFont="1" applyFill="1" applyBorder="1" applyAlignment="1">
      <alignment horizontal="center" vertical="top" wrapText="1"/>
    </xf>
    <xf numFmtId="0" fontId="15" fillId="0" borderId="15" xfId="0" applyFont="1" applyFill="1" applyBorder="1" applyAlignment="1">
      <alignment horizontal="left" vertical="top" wrapText="1"/>
    </xf>
    <xf numFmtId="0" fontId="14" fillId="0" borderId="16" xfId="0" applyFont="1" applyFill="1" applyBorder="1" applyAlignment="1">
      <alignment horizontal="center" vertical="top" wrapText="1"/>
    </xf>
    <xf numFmtId="0" fontId="14" fillId="0" borderId="0" xfId="0" applyFont="1" applyFill="1" applyBorder="1" applyAlignment="1">
      <alignment horizontal="center" vertical="top" wrapText="1"/>
    </xf>
    <xf numFmtId="0" fontId="14" fillId="0" borderId="3" xfId="0" applyFont="1" applyFill="1" applyBorder="1" applyAlignment="1">
      <alignment vertical="top" wrapText="1"/>
    </xf>
    <xf numFmtId="0" fontId="15" fillId="0" borderId="18" xfId="0" applyFont="1" applyFill="1" applyBorder="1" applyAlignment="1">
      <alignment vertical="top" wrapText="1"/>
    </xf>
    <xf numFmtId="0" fontId="15" fillId="0" borderId="19" xfId="0" applyFont="1" applyFill="1" applyBorder="1" applyAlignment="1">
      <alignment vertical="top" wrapText="1"/>
    </xf>
    <xf numFmtId="0" fontId="15" fillId="0" borderId="31" xfId="0" applyFont="1" applyFill="1" applyBorder="1" applyAlignment="1">
      <alignment vertical="top" wrapText="1"/>
    </xf>
    <xf numFmtId="0" fontId="19" fillId="0" borderId="2" xfId="0" applyFont="1" applyFill="1" applyBorder="1" applyAlignment="1">
      <alignment vertical="top" wrapText="1"/>
    </xf>
    <xf numFmtId="0" fontId="19" fillId="0" borderId="15" xfId="0" applyFont="1" applyFill="1" applyBorder="1" applyAlignment="1">
      <alignment vertical="top" wrapText="1"/>
    </xf>
    <xf numFmtId="0" fontId="21" fillId="0" borderId="14" xfId="0" applyFont="1" applyFill="1" applyBorder="1" applyAlignment="1">
      <alignment vertical="top" wrapText="1"/>
    </xf>
    <xf numFmtId="0" fontId="22" fillId="0" borderId="14" xfId="0" applyFont="1" applyFill="1" applyBorder="1" applyAlignment="1">
      <alignment vertical="top"/>
    </xf>
    <xf numFmtId="0" fontId="14" fillId="0" borderId="19" xfId="0" applyFont="1" applyFill="1" applyBorder="1" applyAlignment="1">
      <alignment vertical="top" wrapText="1"/>
    </xf>
    <xf numFmtId="0" fontId="14" fillId="0" borderId="0" xfId="0" applyFont="1" applyFill="1" applyAlignment="1">
      <alignment horizontal="center" vertical="top"/>
    </xf>
    <xf numFmtId="0" fontId="14" fillId="0" borderId="0" xfId="0" applyFont="1" applyFill="1" applyAlignment="1">
      <alignment wrapText="1"/>
    </xf>
    <xf numFmtId="0" fontId="14" fillId="0" borderId="0" xfId="0" applyFont="1" applyFill="1" applyBorder="1"/>
    <xf numFmtId="0" fontId="16" fillId="0" borderId="0" xfId="0" applyFont="1" applyAlignment="1">
      <alignment wrapText="1"/>
    </xf>
    <xf numFmtId="0" fontId="14" fillId="0" borderId="29" xfId="0" applyFont="1" applyFill="1" applyBorder="1"/>
    <xf numFmtId="0" fontId="14" fillId="0" borderId="23" xfId="0" applyFont="1" applyFill="1" applyBorder="1"/>
    <xf numFmtId="0" fontId="16" fillId="0" borderId="4" xfId="0" applyFont="1" applyBorder="1" applyAlignment="1">
      <alignment vertical="top" wrapText="1"/>
    </xf>
    <xf numFmtId="0" fontId="3" fillId="0" borderId="50" xfId="0" applyFont="1" applyFill="1" applyBorder="1" applyAlignment="1">
      <alignment wrapText="1"/>
    </xf>
    <xf numFmtId="0" fontId="18" fillId="0" borderId="50" xfId="0" applyFont="1" applyBorder="1" applyAlignment="1">
      <alignment vertical="top" wrapText="1"/>
    </xf>
    <xf numFmtId="0" fontId="16" fillId="0" borderId="28" xfId="0" applyFont="1" applyBorder="1" applyAlignment="1">
      <alignment vertical="top" wrapText="1"/>
    </xf>
    <xf numFmtId="0" fontId="16" fillId="0" borderId="27" xfId="0" applyFont="1" applyBorder="1" applyAlignment="1">
      <alignment vertical="top" wrapText="1"/>
    </xf>
    <xf numFmtId="0" fontId="16" fillId="0" borderId="23" xfId="0" applyFont="1" applyFill="1" applyBorder="1" applyAlignment="1">
      <alignment horizontal="left" vertical="top" wrapText="1"/>
    </xf>
    <xf numFmtId="0" fontId="14" fillId="0" borderId="29" xfId="0" applyFont="1" applyFill="1" applyBorder="1" applyAlignment="1">
      <alignment horizontal="left" vertical="top" wrapText="1"/>
    </xf>
    <xf numFmtId="0" fontId="16" fillId="0" borderId="26" xfId="0" applyFont="1" applyBorder="1" applyAlignment="1">
      <alignment vertical="top" wrapText="1"/>
    </xf>
    <xf numFmtId="0" fontId="16" fillId="0" borderId="23" xfId="0" applyFont="1" applyFill="1" applyBorder="1" applyAlignment="1">
      <alignment vertical="top" wrapText="1"/>
    </xf>
    <xf numFmtId="0" fontId="15" fillId="0" borderId="0" xfId="0" applyFont="1" applyFill="1" applyBorder="1" applyAlignment="1">
      <alignment horizontal="left" vertical="top" wrapText="1"/>
    </xf>
    <xf numFmtId="0" fontId="15" fillId="0" borderId="2" xfId="0" applyFont="1" applyFill="1" applyBorder="1" applyAlignment="1">
      <alignment vertical="top" wrapText="1"/>
    </xf>
    <xf numFmtId="0" fontId="14" fillId="0" borderId="30" xfId="0" applyFont="1" applyFill="1" applyBorder="1" applyAlignment="1">
      <alignment horizontal="center" vertical="top"/>
    </xf>
    <xf numFmtId="0" fontId="19" fillId="0" borderId="3" xfId="0" applyFont="1" applyFill="1" applyBorder="1" applyAlignment="1">
      <alignment horizontal="left" vertical="top" wrapText="1"/>
    </xf>
    <xf numFmtId="0" fontId="14" fillId="0" borderId="4" xfId="0" applyFont="1" applyFill="1" applyBorder="1" applyAlignment="1">
      <alignment horizontal="right" vertical="top" wrapText="1"/>
    </xf>
    <xf numFmtId="0" fontId="14" fillId="0" borderId="4" xfId="0" applyFont="1" applyFill="1" applyBorder="1" applyAlignment="1">
      <alignment horizontal="center" vertical="top"/>
    </xf>
    <xf numFmtId="0" fontId="3" fillId="4" borderId="2" xfId="0" applyFont="1" applyFill="1" applyBorder="1" applyAlignment="1">
      <alignment horizontal="left" vertical="top" wrapText="1"/>
    </xf>
    <xf numFmtId="0" fontId="3" fillId="5" borderId="4" xfId="0" applyFont="1" applyFill="1" applyBorder="1" applyAlignment="1">
      <alignment horizontal="center" vertical="top" wrapText="1"/>
    </xf>
    <xf numFmtId="0" fontId="3" fillId="4" borderId="0" xfId="0" applyFont="1" applyFill="1" applyBorder="1" applyAlignment="1">
      <alignment horizontal="left" vertical="top" wrapText="1"/>
    </xf>
    <xf numFmtId="0" fontId="3" fillId="0" borderId="0" xfId="0" applyFont="1"/>
    <xf numFmtId="0" fontId="3" fillId="0" borderId="0" xfId="0" applyFont="1" applyBorder="1" applyAlignment="1">
      <alignment horizontal="left" vertical="top" wrapText="1"/>
    </xf>
    <xf numFmtId="0" fontId="2" fillId="4" borderId="2" xfId="0" applyFont="1" applyFill="1" applyBorder="1" applyAlignment="1">
      <alignment horizontal="left" vertical="top" wrapText="1"/>
    </xf>
    <xf numFmtId="0" fontId="3" fillId="5" borderId="31" xfId="0" applyFont="1" applyFill="1" applyBorder="1" applyAlignment="1">
      <alignment vertical="top" wrapText="1"/>
    </xf>
    <xf numFmtId="0" fontId="0" fillId="5" borderId="14" xfId="0" applyFill="1" applyBorder="1" applyAlignment="1">
      <alignment vertical="top" wrapText="1"/>
    </xf>
    <xf numFmtId="0" fontId="3" fillId="0" borderId="0" xfId="0" applyFont="1" applyBorder="1"/>
    <xf numFmtId="0" fontId="3" fillId="3" borderId="19" xfId="0" applyFont="1" applyFill="1" applyBorder="1" applyAlignment="1">
      <alignment horizontal="left" vertical="top" wrapText="1"/>
    </xf>
    <xf numFmtId="0" fontId="3" fillId="3" borderId="0" xfId="0" applyFont="1" applyFill="1" applyBorder="1" applyAlignment="1">
      <alignment horizontal="left" vertical="top" wrapText="1"/>
    </xf>
    <xf numFmtId="0" fontId="3" fillId="3" borderId="13" xfId="0" applyFont="1" applyFill="1" applyBorder="1" applyAlignment="1">
      <alignment horizontal="left" vertical="top" wrapText="1"/>
    </xf>
    <xf numFmtId="0" fontId="3" fillId="3" borderId="4" xfId="0" applyFont="1" applyFill="1" applyBorder="1" applyAlignment="1">
      <alignment horizontal="center" vertical="top" wrapText="1"/>
    </xf>
    <xf numFmtId="0" fontId="3" fillId="6" borderId="2" xfId="0" applyFont="1" applyFill="1" applyBorder="1" applyAlignment="1">
      <alignment horizontal="left" vertical="top" wrapText="1"/>
    </xf>
    <xf numFmtId="0" fontId="3" fillId="6" borderId="3" xfId="0" applyFont="1" applyFill="1" applyBorder="1" applyAlignment="1">
      <alignment vertical="top" wrapText="1"/>
    </xf>
    <xf numFmtId="0" fontId="3" fillId="6" borderId="4" xfId="0" applyFont="1" applyFill="1" applyBorder="1" applyAlignment="1">
      <alignment horizontal="center" vertical="top" wrapText="1"/>
    </xf>
    <xf numFmtId="0" fontId="3" fillId="0" borderId="18" xfId="0" applyFont="1" applyFill="1" applyBorder="1" applyAlignment="1">
      <alignment horizontal="left" vertical="top" wrapText="1"/>
    </xf>
    <xf numFmtId="0" fontId="3" fillId="0" borderId="16" xfId="0" applyFont="1" applyFill="1" applyBorder="1" applyAlignment="1">
      <alignment horizontal="left" vertical="top"/>
    </xf>
    <xf numFmtId="0" fontId="3" fillId="0" borderId="17" xfId="0" applyFont="1" applyFill="1" applyBorder="1" applyAlignment="1">
      <alignment horizontal="left" vertical="top"/>
    </xf>
    <xf numFmtId="0" fontId="8" fillId="5" borderId="3" xfId="0" applyFont="1" applyFill="1" applyBorder="1" applyAlignment="1">
      <alignment vertical="top" wrapText="1"/>
    </xf>
    <xf numFmtId="0" fontId="3" fillId="0" borderId="3" xfId="0" applyFont="1" applyFill="1" applyBorder="1"/>
    <xf numFmtId="0" fontId="3" fillId="0" borderId="3" xfId="0" applyFont="1" applyBorder="1"/>
    <xf numFmtId="0" fontId="0" fillId="5" borderId="4" xfId="0" applyFill="1" applyBorder="1"/>
    <xf numFmtId="0" fontId="0" fillId="5" borderId="2" xfId="0" applyFill="1" applyBorder="1"/>
    <xf numFmtId="0" fontId="0" fillId="5" borderId="14" xfId="0" applyFill="1" applyBorder="1"/>
    <xf numFmtId="0" fontId="3" fillId="0" borderId="3" xfId="0" applyFont="1" applyBorder="1" applyAlignment="1">
      <alignment vertical="top"/>
    </xf>
    <xf numFmtId="0" fontId="3" fillId="3" borderId="3" xfId="0" applyFont="1" applyFill="1" applyBorder="1" applyAlignment="1">
      <alignment horizontal="left" vertical="top" wrapText="1"/>
    </xf>
    <xf numFmtId="0" fontId="12" fillId="5" borderId="2" xfId="0" applyFont="1" applyFill="1" applyBorder="1" applyAlignment="1">
      <alignment horizontal="left" vertical="top" wrapText="1"/>
    </xf>
    <xf numFmtId="0" fontId="1" fillId="5" borderId="34" xfId="0" applyFont="1" applyFill="1" applyBorder="1" applyAlignment="1">
      <alignment horizontal="left" vertical="top" wrapText="1"/>
    </xf>
    <xf numFmtId="0" fontId="1" fillId="5" borderId="33" xfId="0" applyFont="1" applyFill="1" applyBorder="1" applyAlignment="1">
      <alignment horizontal="left" vertical="top" wrapText="1"/>
    </xf>
    <xf numFmtId="0" fontId="1" fillId="5" borderId="32" xfId="0" applyFont="1" applyFill="1" applyBorder="1" applyAlignment="1">
      <alignment horizontal="left" vertical="top" wrapText="1"/>
    </xf>
    <xf numFmtId="0" fontId="13" fillId="5" borderId="33" xfId="0" applyFont="1" applyFill="1" applyBorder="1" applyAlignment="1">
      <alignment horizontal="center" vertical="top" wrapText="1"/>
    </xf>
    <xf numFmtId="0" fontId="13" fillId="5" borderId="32" xfId="0" applyFont="1" applyFill="1" applyBorder="1" applyAlignment="1">
      <alignment horizontal="left" vertical="top" wrapText="1"/>
    </xf>
    <xf numFmtId="0" fontId="13" fillId="5" borderId="33" xfId="0" applyFont="1" applyFill="1" applyBorder="1" applyAlignment="1">
      <alignment horizontal="left" vertical="top" wrapText="1"/>
    </xf>
    <xf numFmtId="0" fontId="13" fillId="5" borderId="32" xfId="0" applyFont="1" applyFill="1" applyBorder="1" applyAlignment="1">
      <alignment vertical="top" wrapText="1"/>
    </xf>
    <xf numFmtId="0" fontId="13" fillId="5" borderId="34" xfId="0" applyFont="1" applyFill="1" applyBorder="1" applyAlignment="1">
      <alignment horizontal="left" vertical="top" wrapText="1"/>
    </xf>
    <xf numFmtId="0" fontId="13" fillId="5" borderId="34" xfId="0" applyFont="1" applyFill="1" applyBorder="1" applyAlignment="1">
      <alignment vertical="top" wrapText="1"/>
    </xf>
    <xf numFmtId="0" fontId="3" fillId="5" borderId="18" xfId="0" applyFont="1" applyFill="1" applyBorder="1" applyAlignment="1">
      <alignment vertical="top" wrapText="1"/>
    </xf>
    <xf numFmtId="0" fontId="3" fillId="3" borderId="2" xfId="0" applyFont="1" applyFill="1" applyBorder="1" applyAlignment="1">
      <alignment vertical="top" wrapText="1"/>
    </xf>
    <xf numFmtId="0" fontId="0" fillId="3" borderId="4" xfId="0" applyFill="1" applyBorder="1" applyAlignment="1">
      <alignment horizontal="center" vertical="top" wrapText="1"/>
    </xf>
    <xf numFmtId="0" fontId="3" fillId="3" borderId="14" xfId="0" applyFont="1" applyFill="1" applyBorder="1"/>
    <xf numFmtId="0" fontId="0" fillId="5" borderId="4" xfId="0" applyFill="1" applyBorder="1" applyAlignment="1">
      <alignment horizontal="left" vertical="top" wrapText="1"/>
    </xf>
    <xf numFmtId="0" fontId="0" fillId="5" borderId="23" xfId="0" applyFill="1" applyBorder="1" applyAlignment="1">
      <alignment vertical="top" wrapText="1"/>
    </xf>
    <xf numFmtId="0" fontId="14" fillId="0" borderId="49" xfId="0" applyFont="1" applyFill="1" applyBorder="1" applyAlignment="1">
      <alignment horizontal="center" vertical="top" wrapText="1"/>
    </xf>
    <xf numFmtId="0" fontId="14" fillId="0" borderId="14" xfId="0" applyFont="1" applyFill="1" applyBorder="1" applyAlignment="1">
      <alignment horizontal="center" vertical="top" wrapText="1"/>
    </xf>
    <xf numFmtId="0" fontId="14" fillId="0" borderId="3" xfId="0" applyFont="1" applyFill="1" applyBorder="1" applyAlignment="1">
      <alignment horizontal="center" vertical="top" wrapText="1"/>
    </xf>
    <xf numFmtId="0" fontId="14" fillId="0" borderId="0" xfId="0" applyFont="1" applyFill="1" applyBorder="1" applyAlignment="1">
      <alignment vertical="top" wrapText="1"/>
    </xf>
    <xf numFmtId="0" fontId="14" fillId="0" borderId="29" xfId="0" applyFont="1" applyFill="1" applyBorder="1" applyAlignment="1">
      <alignment horizontal="center" vertical="top" wrapText="1"/>
    </xf>
    <xf numFmtId="0" fontId="14" fillId="0" borderId="54" xfId="0" applyFont="1" applyFill="1" applyBorder="1" applyAlignment="1">
      <alignment horizontal="center" vertical="top" wrapText="1"/>
    </xf>
    <xf numFmtId="0" fontId="14" fillId="0" borderId="56" xfId="0" applyFont="1" applyFill="1" applyBorder="1" applyAlignment="1">
      <alignment horizontal="center" vertical="top" wrapText="1"/>
    </xf>
    <xf numFmtId="0" fontId="14" fillId="0" borderId="57" xfId="0" applyFont="1" applyFill="1" applyBorder="1" applyAlignment="1">
      <alignment horizontal="left" vertical="top" wrapText="1"/>
    </xf>
    <xf numFmtId="0" fontId="14" fillId="0" borderId="52" xfId="0" applyFont="1" applyFill="1" applyBorder="1" applyAlignment="1">
      <alignment horizontal="center" vertical="top" wrapText="1"/>
    </xf>
    <xf numFmtId="0" fontId="14" fillId="0" borderId="57" xfId="0" applyFont="1" applyFill="1" applyBorder="1" applyAlignment="1">
      <alignment horizontal="center" vertical="top" wrapText="1"/>
    </xf>
    <xf numFmtId="0" fontId="16" fillId="0" borderId="3" xfId="0" applyFont="1" applyFill="1" applyBorder="1" applyAlignment="1">
      <alignment horizontal="center" vertical="top" wrapText="1"/>
    </xf>
    <xf numFmtId="0" fontId="14" fillId="0" borderId="18" xfId="0" applyFont="1" applyFill="1" applyBorder="1" applyAlignment="1">
      <alignment horizontal="center" vertical="top" wrapText="1"/>
    </xf>
    <xf numFmtId="0" fontId="14" fillId="0" borderId="19" xfId="0" applyFont="1" applyFill="1" applyBorder="1" applyAlignment="1">
      <alignment horizontal="center" vertical="top" wrapText="1"/>
    </xf>
    <xf numFmtId="0" fontId="14" fillId="0" borderId="19" xfId="0" applyFont="1" applyFill="1" applyBorder="1" applyAlignment="1">
      <alignment horizontal="left" vertical="top" wrapText="1"/>
    </xf>
    <xf numFmtId="0" fontId="14" fillId="0" borderId="18" xfId="0" applyFont="1" applyFill="1" applyBorder="1" applyAlignment="1">
      <alignment horizontal="left" vertical="top" wrapText="1"/>
    </xf>
    <xf numFmtId="0" fontId="14" fillId="0" borderId="31" xfId="0" applyFont="1" applyFill="1" applyBorder="1" applyAlignment="1">
      <alignment horizontal="center" vertical="top" wrapText="1"/>
    </xf>
    <xf numFmtId="0" fontId="23" fillId="0" borderId="24" xfId="0" applyFont="1" applyFill="1" applyBorder="1" applyAlignment="1">
      <alignment horizontal="center" vertical="center" wrapText="1"/>
    </xf>
    <xf numFmtId="0" fontId="14" fillId="0" borderId="24" xfId="0" applyFont="1" applyFill="1" applyBorder="1" applyAlignment="1">
      <alignment horizontal="center" vertical="center"/>
    </xf>
    <xf numFmtId="0" fontId="14" fillId="2" borderId="3" xfId="0" applyFont="1" applyFill="1" applyBorder="1" applyAlignment="1">
      <alignment horizontal="center" vertical="top" wrapText="1"/>
    </xf>
    <xf numFmtId="0" fontId="14" fillId="2" borderId="4" xfId="0" applyFont="1" applyFill="1" applyBorder="1" applyAlignment="1">
      <alignment vertical="top" wrapText="1"/>
    </xf>
    <xf numFmtId="0" fontId="14" fillId="2" borderId="2" xfId="0" applyFont="1" applyFill="1" applyBorder="1" applyAlignment="1">
      <alignment vertical="top" wrapText="1"/>
    </xf>
    <xf numFmtId="0" fontId="14" fillId="2" borderId="3" xfId="0" applyFont="1" applyFill="1" applyBorder="1" applyAlignment="1">
      <alignment vertical="top" wrapText="1"/>
    </xf>
    <xf numFmtId="0" fontId="14" fillId="2" borderId="2" xfId="0" applyFont="1" applyFill="1" applyBorder="1" applyAlignment="1">
      <alignment horizontal="left" vertical="top" wrapText="1"/>
    </xf>
    <xf numFmtId="0" fontId="14" fillId="3" borderId="3" xfId="0" applyFont="1" applyFill="1" applyBorder="1" applyAlignment="1">
      <alignment horizontal="center" vertical="top" wrapText="1"/>
    </xf>
    <xf numFmtId="0" fontId="14" fillId="3" borderId="4" xfId="0" applyFont="1" applyFill="1" applyBorder="1" applyAlignment="1">
      <alignment vertical="top" wrapText="1"/>
    </xf>
    <xf numFmtId="0" fontId="14" fillId="3" borderId="2" xfId="0" applyFont="1" applyFill="1" applyBorder="1" applyAlignment="1">
      <alignment vertical="top" wrapText="1"/>
    </xf>
    <xf numFmtId="0" fontId="14" fillId="3" borderId="2" xfId="0" applyFont="1" applyFill="1" applyBorder="1" applyAlignment="1">
      <alignment horizontal="left" vertical="top" wrapText="1"/>
    </xf>
    <xf numFmtId="0" fontId="25" fillId="4" borderId="33" xfId="0" applyFont="1" applyFill="1" applyBorder="1" applyAlignment="1">
      <alignment horizontal="center" vertical="top" wrapText="1"/>
    </xf>
    <xf numFmtId="0" fontId="25" fillId="4" borderId="32" xfId="0" applyFont="1" applyFill="1" applyBorder="1" applyAlignment="1">
      <alignment vertical="top" wrapText="1"/>
    </xf>
    <xf numFmtId="0" fontId="25" fillId="4" borderId="33" xfId="0" applyFont="1" applyFill="1" applyBorder="1" applyAlignment="1">
      <alignment vertical="top" wrapText="1"/>
    </xf>
    <xf numFmtId="0" fontId="26" fillId="5" borderId="33" xfId="0" applyFont="1" applyFill="1" applyBorder="1" applyAlignment="1">
      <alignment horizontal="left" vertical="top" wrapText="1"/>
    </xf>
    <xf numFmtId="0" fontId="27" fillId="5" borderId="33" xfId="0" applyFont="1" applyFill="1" applyBorder="1" applyAlignment="1">
      <alignment horizontal="center" vertical="top" wrapText="1"/>
    </xf>
    <xf numFmtId="0" fontId="27" fillId="5" borderId="33" xfId="0" applyFont="1" applyFill="1" applyBorder="1" applyAlignment="1">
      <alignment horizontal="left" vertical="top" wrapText="1"/>
    </xf>
    <xf numFmtId="0" fontId="27" fillId="5" borderId="32" xfId="0" applyFont="1" applyFill="1" applyBorder="1" applyAlignment="1">
      <alignment horizontal="left" vertical="top" wrapText="1"/>
    </xf>
    <xf numFmtId="0" fontId="27" fillId="5" borderId="32" xfId="0" applyFont="1" applyFill="1" applyBorder="1" applyAlignment="1">
      <alignment vertical="top" wrapText="1"/>
    </xf>
    <xf numFmtId="0" fontId="14" fillId="0" borderId="53" xfId="0" applyFont="1" applyFill="1" applyBorder="1" applyAlignment="1">
      <alignment horizontal="left" vertical="top" wrapText="1"/>
    </xf>
    <xf numFmtId="0" fontId="14" fillId="0" borderId="55" xfId="0" applyFont="1" applyFill="1" applyBorder="1" applyAlignment="1">
      <alignment horizontal="left" vertical="top" wrapText="1"/>
    </xf>
    <xf numFmtId="0" fontId="14" fillId="5" borderId="55" xfId="0" applyFont="1" applyFill="1" applyBorder="1" applyAlignment="1">
      <alignment horizontal="left" vertical="top" wrapText="1"/>
    </xf>
    <xf numFmtId="0" fontId="14" fillId="5" borderId="4" xfId="0" applyFont="1" applyFill="1" applyBorder="1" applyAlignment="1">
      <alignment horizontal="center" vertical="top" wrapText="1"/>
    </xf>
    <xf numFmtId="0" fontId="14" fillId="5" borderId="57" xfId="0" applyFont="1" applyFill="1" applyBorder="1" applyAlignment="1">
      <alignment horizontal="center" vertical="top" wrapText="1"/>
    </xf>
    <xf numFmtId="0" fontId="14" fillId="5" borderId="3" xfId="0" applyFont="1" applyFill="1" applyBorder="1" applyAlignment="1">
      <alignment horizontal="center" vertical="top" wrapText="1"/>
    </xf>
    <xf numFmtId="0" fontId="14" fillId="5" borderId="4" xfId="0" applyFont="1" applyFill="1" applyBorder="1" applyAlignment="1">
      <alignment horizontal="left" vertical="top" wrapText="1"/>
    </xf>
    <xf numFmtId="0" fontId="16" fillId="5" borderId="2" xfId="0" applyFont="1" applyFill="1" applyBorder="1" applyAlignment="1">
      <alignment vertical="top" wrapText="1"/>
    </xf>
    <xf numFmtId="0" fontId="14" fillId="5" borderId="3" xfId="0" applyFont="1" applyFill="1" applyBorder="1" applyAlignment="1">
      <alignment horizontal="left" vertical="top" wrapText="1"/>
    </xf>
    <xf numFmtId="0" fontId="14" fillId="5" borderId="4" xfId="0" applyFont="1" applyFill="1" applyBorder="1" applyAlignment="1">
      <alignment vertical="top" wrapText="1"/>
    </xf>
    <xf numFmtId="0" fontId="16" fillId="5" borderId="2" xfId="0" applyFont="1" applyFill="1" applyBorder="1" applyAlignment="1">
      <alignment horizontal="left" vertical="top" wrapText="1"/>
    </xf>
    <xf numFmtId="0" fontId="14" fillId="5" borderId="14" xfId="0" applyFont="1" applyFill="1" applyBorder="1" applyAlignment="1">
      <alignment horizontal="left" vertical="top" wrapText="1"/>
    </xf>
    <xf numFmtId="0" fontId="14" fillId="5" borderId="14" xfId="0" applyFont="1" applyFill="1" applyBorder="1" applyAlignment="1">
      <alignment vertical="top" wrapText="1"/>
    </xf>
    <xf numFmtId="0" fontId="16" fillId="5" borderId="13" xfId="0" applyFont="1" applyFill="1" applyBorder="1" applyAlignment="1">
      <alignment vertical="top" wrapText="1"/>
    </xf>
    <xf numFmtId="0" fontId="14" fillId="3" borderId="19" xfId="0" applyFont="1" applyFill="1" applyBorder="1" applyAlignment="1">
      <alignment horizontal="left" vertical="top" wrapText="1"/>
    </xf>
    <xf numFmtId="0" fontId="14" fillId="3" borderId="14" xfId="0" applyFont="1" applyFill="1" applyBorder="1" applyAlignment="1">
      <alignment horizontal="center" vertical="top" wrapText="1"/>
    </xf>
    <xf numFmtId="0" fontId="14" fillId="6" borderId="3" xfId="0" applyFont="1" applyFill="1" applyBorder="1" applyAlignment="1">
      <alignment vertical="top" wrapText="1"/>
    </xf>
    <xf numFmtId="0" fontId="14" fillId="6" borderId="4" xfId="0" applyFont="1" applyFill="1" applyBorder="1" applyAlignment="1">
      <alignment horizontal="center" vertical="top" wrapText="1"/>
    </xf>
    <xf numFmtId="0" fontId="14" fillId="5" borderId="2" xfId="0" applyFont="1" applyFill="1" applyBorder="1" applyAlignment="1">
      <alignment horizontal="left" vertical="top" wrapText="1"/>
    </xf>
    <xf numFmtId="0" fontId="14" fillId="3" borderId="4" xfId="0" applyFont="1" applyFill="1" applyBorder="1" applyAlignment="1">
      <alignment horizontal="center" vertical="top" wrapText="1"/>
    </xf>
    <xf numFmtId="0" fontId="16" fillId="3" borderId="4" xfId="0" applyFont="1" applyFill="1" applyBorder="1" applyAlignment="1">
      <alignment horizontal="center" vertical="top" wrapText="1"/>
    </xf>
    <xf numFmtId="0" fontId="16" fillId="3" borderId="2" xfId="0" applyFont="1" applyFill="1" applyBorder="1" applyAlignment="1">
      <alignment vertical="top" wrapText="1"/>
    </xf>
    <xf numFmtId="0" fontId="16" fillId="3" borderId="2" xfId="0" applyFont="1" applyFill="1" applyBorder="1" applyAlignment="1">
      <alignment horizontal="left" vertical="top" wrapText="1"/>
    </xf>
    <xf numFmtId="0" fontId="14" fillId="3" borderId="3" xfId="0" applyFont="1" applyFill="1" applyBorder="1" applyAlignment="1">
      <alignment horizontal="left" vertical="top" wrapText="1"/>
    </xf>
    <xf numFmtId="0" fontId="14" fillId="3" borderId="4" xfId="0" applyFont="1" applyFill="1" applyBorder="1" applyAlignment="1">
      <alignment horizontal="left" vertical="top" wrapText="1"/>
    </xf>
    <xf numFmtId="0" fontId="16" fillId="5" borderId="4" xfId="0" applyFont="1" applyFill="1" applyBorder="1" applyAlignment="1">
      <alignment horizontal="center" vertical="top" wrapText="1"/>
    </xf>
    <xf numFmtId="0" fontId="16" fillId="5" borderId="4" xfId="0" applyFont="1" applyFill="1" applyBorder="1" applyAlignment="1">
      <alignment horizontal="left" vertical="top" wrapText="1"/>
    </xf>
    <xf numFmtId="0" fontId="16" fillId="5" borderId="23" xfId="0" applyFont="1" applyFill="1" applyBorder="1" applyAlignment="1">
      <alignment vertical="top" wrapText="1"/>
    </xf>
    <xf numFmtId="0" fontId="23" fillId="0" borderId="14" xfId="0" applyFont="1" applyFill="1" applyBorder="1" applyAlignment="1">
      <alignment horizontal="left" vertical="top" wrapText="1"/>
    </xf>
    <xf numFmtId="0" fontId="14" fillId="0" borderId="14" xfId="0" applyFont="1" applyFill="1" applyBorder="1" applyAlignment="1">
      <alignment horizontal="right" vertical="top" wrapText="1"/>
    </xf>
    <xf numFmtId="0" fontId="14" fillId="0" borderId="43" xfId="0" applyFont="1" applyFill="1" applyBorder="1" applyAlignment="1">
      <alignment vertical="top" wrapText="1"/>
    </xf>
    <xf numFmtId="0" fontId="14" fillId="0" borderId="29" xfId="0" applyFont="1" applyFill="1" applyBorder="1" applyAlignment="1">
      <alignment vertical="top" wrapText="1"/>
    </xf>
    <xf numFmtId="0" fontId="14" fillId="0" borderId="14" xfId="0" applyFont="1" applyFill="1" applyBorder="1" applyAlignment="1">
      <alignment horizontal="center" vertical="top"/>
    </xf>
    <xf numFmtId="0" fontId="14" fillId="0" borderId="4" xfId="0" applyFont="1" applyFill="1" applyBorder="1" applyAlignment="1">
      <alignment vertical="top"/>
    </xf>
    <xf numFmtId="0" fontId="14" fillId="0" borderId="4" xfId="0" applyFont="1" applyFill="1" applyBorder="1" applyAlignment="1">
      <alignment horizontal="left" vertical="top"/>
    </xf>
    <xf numFmtId="0" fontId="14" fillId="5" borderId="14" xfId="0" applyFont="1" applyFill="1" applyBorder="1" applyAlignment="1">
      <alignment horizontal="center" vertical="top" wrapText="1"/>
    </xf>
    <xf numFmtId="0" fontId="14" fillId="5" borderId="2" xfId="0" applyFont="1" applyFill="1" applyBorder="1" applyAlignment="1">
      <alignment vertical="top" wrapText="1"/>
    </xf>
    <xf numFmtId="0" fontId="25" fillId="5" borderId="2" xfId="0" applyFont="1" applyFill="1" applyBorder="1" applyAlignment="1">
      <alignment horizontal="left" vertical="top" wrapText="1"/>
    </xf>
    <xf numFmtId="0" fontId="14" fillId="5" borderId="14" xfId="0" applyFont="1" applyFill="1" applyBorder="1" applyAlignment="1">
      <alignment horizontal="center" vertical="center" wrapText="1"/>
    </xf>
    <xf numFmtId="0" fontId="14" fillId="5" borderId="14" xfId="0" quotePrefix="1" applyFont="1" applyFill="1" applyBorder="1" applyAlignment="1">
      <alignment vertical="top" wrapText="1"/>
    </xf>
    <xf numFmtId="0" fontId="14" fillId="5" borderId="14" xfId="0" quotePrefix="1" applyFont="1" applyFill="1" applyBorder="1" applyAlignment="1">
      <alignment horizontal="center" vertical="center" wrapText="1"/>
    </xf>
    <xf numFmtId="0" fontId="14" fillId="5" borderId="3" xfId="0" applyFont="1" applyFill="1" applyBorder="1" applyAlignment="1">
      <alignment horizontal="center" vertical="center" wrapText="1"/>
    </xf>
    <xf numFmtId="0" fontId="14" fillId="5" borderId="3" xfId="0" applyFont="1" applyFill="1" applyBorder="1" applyAlignment="1">
      <alignment vertical="top" wrapText="1"/>
    </xf>
    <xf numFmtId="0" fontId="14" fillId="5" borderId="14" xfId="0" applyFont="1" applyFill="1" applyBorder="1" applyAlignment="1">
      <alignment horizontal="left" vertical="top"/>
    </xf>
    <xf numFmtId="0" fontId="14" fillId="5" borderId="3" xfId="0" applyFont="1" applyFill="1" applyBorder="1" applyAlignment="1">
      <alignment horizontal="center" vertical="top"/>
    </xf>
    <xf numFmtId="0" fontId="14" fillId="6" borderId="2" xfId="0" applyFont="1" applyFill="1" applyBorder="1" applyAlignment="1">
      <alignment horizontal="left" vertical="top" wrapText="1"/>
    </xf>
    <xf numFmtId="0" fontId="14" fillId="6" borderId="14" xfId="0" applyFont="1" applyFill="1" applyBorder="1" applyAlignment="1">
      <alignment vertical="top" wrapText="1"/>
    </xf>
    <xf numFmtId="0" fontId="14" fillId="6" borderId="3" xfId="0" applyFont="1" applyFill="1" applyBorder="1" applyAlignment="1">
      <alignment horizontal="center" vertical="top" wrapText="1"/>
    </xf>
    <xf numFmtId="0" fontId="14" fillId="0" borderId="20" xfId="0" applyFont="1" applyFill="1" applyBorder="1" applyAlignment="1">
      <alignment horizontal="left" vertical="top" wrapText="1"/>
    </xf>
    <xf numFmtId="0" fontId="14" fillId="0" borderId="22" xfId="0" applyFont="1" applyFill="1" applyBorder="1" applyAlignment="1">
      <alignment horizontal="center" vertical="top" wrapText="1"/>
    </xf>
    <xf numFmtId="0" fontId="14" fillId="0" borderId="22" xfId="0" applyFont="1" applyFill="1" applyBorder="1" applyAlignment="1">
      <alignment horizontal="left" vertical="top" wrapText="1"/>
    </xf>
    <xf numFmtId="0" fontId="14" fillId="0" borderId="21" xfId="0" applyFont="1" applyFill="1" applyBorder="1" applyAlignment="1">
      <alignment horizontal="left" vertical="top" wrapText="1"/>
    </xf>
    <xf numFmtId="0" fontId="14" fillId="0" borderId="21" xfId="0" applyFont="1" applyFill="1" applyBorder="1" applyAlignment="1">
      <alignment vertical="top" wrapText="1"/>
    </xf>
    <xf numFmtId="0" fontId="14" fillId="5" borderId="14" xfId="0" quotePrefix="1" applyFont="1" applyFill="1" applyBorder="1" applyAlignment="1">
      <alignment horizontal="center" vertical="top" wrapText="1"/>
    </xf>
    <xf numFmtId="0" fontId="14" fillId="6" borderId="14" xfId="0" applyFont="1" applyFill="1" applyBorder="1" applyAlignment="1">
      <alignment horizontal="center" vertical="top" wrapText="1"/>
    </xf>
    <xf numFmtId="0" fontId="0" fillId="0" borderId="0" xfId="0" applyFill="1" applyBorder="1" applyAlignment="1">
      <alignment horizontal="center"/>
    </xf>
    <xf numFmtId="0" fontId="0" fillId="0" borderId="0" xfId="0" applyFill="1" applyBorder="1"/>
    <xf numFmtId="0" fontId="0" fillId="0" borderId="0" xfId="0" applyFill="1" applyBorder="1" applyAlignment="1">
      <alignment vertical="top"/>
    </xf>
    <xf numFmtId="0" fontId="3" fillId="0" borderId="0" xfId="0" applyFont="1" applyFill="1" applyBorder="1" applyAlignment="1">
      <alignment horizontal="center" vertical="top" wrapText="1"/>
    </xf>
    <xf numFmtId="0" fontId="3" fillId="0" borderId="60" xfId="0" applyFont="1" applyFill="1" applyBorder="1" applyAlignment="1">
      <alignment horizontal="center" vertical="top" wrapText="1"/>
    </xf>
    <xf numFmtId="0" fontId="3" fillId="0" borderId="60" xfId="0" applyFont="1" applyFill="1" applyBorder="1" applyAlignment="1">
      <alignment vertical="top" wrapText="1"/>
    </xf>
    <xf numFmtId="0" fontId="3" fillId="0" borderId="61" xfId="0" applyFont="1" applyFill="1" applyBorder="1" applyAlignment="1">
      <alignment horizontal="left" vertical="top" wrapText="1"/>
    </xf>
    <xf numFmtId="0" fontId="3" fillId="0" borderId="61" xfId="0" applyFont="1" applyFill="1" applyBorder="1" applyAlignment="1">
      <alignment vertical="top" wrapText="1"/>
    </xf>
    <xf numFmtId="0" fontId="3" fillId="0" borderId="60" xfId="0" applyFont="1" applyFill="1" applyBorder="1" applyAlignment="1">
      <alignment horizontal="left" vertical="top" wrapText="1"/>
    </xf>
    <xf numFmtId="0" fontId="0" fillId="0" borderId="0" xfId="0" applyBorder="1"/>
    <xf numFmtId="0" fontId="0" fillId="0" borderId="61" xfId="0" applyBorder="1" applyAlignment="1">
      <alignment horizontal="center" vertical="top" wrapText="1"/>
    </xf>
    <xf numFmtId="9" fontId="3" fillId="0" borderId="61" xfId="0" applyNumberFormat="1" applyFont="1" applyFill="1" applyBorder="1" applyAlignment="1">
      <alignment horizontal="left" vertical="top" wrapText="1"/>
    </xf>
    <xf numFmtId="0" fontId="0" fillId="0" borderId="61" xfId="0" applyFont="1" applyFill="1" applyBorder="1" applyAlignment="1">
      <alignment horizontal="center" vertical="top" wrapText="1"/>
    </xf>
    <xf numFmtId="9" fontId="0" fillId="0" borderId="61" xfId="0" applyNumberFormat="1" applyFont="1" applyFill="1" applyBorder="1" applyAlignment="1">
      <alignment horizontal="center" vertical="top" wrapText="1"/>
    </xf>
    <xf numFmtId="0" fontId="0" fillId="0" borderId="61" xfId="0" applyFont="1" applyBorder="1" applyAlignment="1">
      <alignment horizontal="center" vertical="top" wrapText="1"/>
    </xf>
    <xf numFmtId="0" fontId="0" fillId="0" borderId="0" xfId="0" applyFont="1"/>
    <xf numFmtId="0" fontId="0" fillId="0" borderId="0" xfId="0" applyFont="1" applyBorder="1"/>
    <xf numFmtId="0" fontId="0" fillId="0" borderId="0" xfId="0" applyFont="1" applyFill="1" applyBorder="1"/>
    <xf numFmtId="0" fontId="12" fillId="0" borderId="60" xfId="0" applyFont="1" applyFill="1" applyBorder="1" applyAlignment="1">
      <alignment horizontal="left" vertical="top" wrapText="1"/>
    </xf>
    <xf numFmtId="0" fontId="12" fillId="0" borderId="61" xfId="0" applyFont="1" applyFill="1" applyBorder="1" applyAlignment="1">
      <alignment horizontal="left" vertical="top" wrapText="1"/>
    </xf>
    <xf numFmtId="0" fontId="12" fillId="0" borderId="61" xfId="0" applyFont="1" applyFill="1" applyBorder="1" applyAlignment="1">
      <alignment vertical="top" wrapText="1"/>
    </xf>
    <xf numFmtId="9" fontId="0" fillId="0" borderId="61" xfId="0" applyNumberFormat="1" applyFont="1" applyFill="1" applyBorder="1" applyAlignment="1">
      <alignment horizontal="center" vertical="top"/>
    </xf>
    <xf numFmtId="0" fontId="0" fillId="0" borderId="61" xfId="0" applyBorder="1" applyAlignment="1">
      <alignment horizontal="center" vertical="top"/>
    </xf>
    <xf numFmtId="9" fontId="0" fillId="0" borderId="61" xfId="0" applyNumberFormat="1" applyFont="1" applyBorder="1" applyAlignment="1">
      <alignment horizontal="center" vertical="top"/>
    </xf>
    <xf numFmtId="0" fontId="0" fillId="0" borderId="61" xfId="0" applyFont="1" applyBorder="1" applyAlignment="1">
      <alignment horizontal="center" vertical="top"/>
    </xf>
    <xf numFmtId="0" fontId="0" fillId="0" borderId="0" xfId="0" applyFill="1" applyBorder="1" applyAlignment="1">
      <alignment vertical="center"/>
    </xf>
    <xf numFmtId="9" fontId="0" fillId="0" borderId="1" xfId="0" applyNumberFormat="1" applyFill="1" applyBorder="1" applyAlignment="1">
      <alignment horizontal="center" vertical="top"/>
    </xf>
    <xf numFmtId="9" fontId="0" fillId="0" borderId="1" xfId="0" applyNumberFormat="1" applyFont="1" applyBorder="1" applyAlignment="1">
      <alignment horizontal="center" vertical="top"/>
    </xf>
    <xf numFmtId="0" fontId="0" fillId="0" borderId="1" xfId="0" applyBorder="1" applyAlignment="1">
      <alignment horizontal="center" vertical="top"/>
    </xf>
    <xf numFmtId="0" fontId="0" fillId="0" borderId="1" xfId="0" applyBorder="1" applyAlignment="1">
      <alignment horizontal="center" vertical="top" wrapText="1"/>
    </xf>
    <xf numFmtId="0" fontId="3" fillId="0" borderId="61" xfId="0" applyFont="1" applyFill="1" applyBorder="1" applyAlignment="1">
      <alignment horizontal="center" vertical="top" wrapText="1"/>
    </xf>
    <xf numFmtId="0" fontId="12" fillId="0" borderId="60" xfId="0" applyFont="1" applyFill="1" applyBorder="1" applyAlignment="1">
      <alignment horizontal="center" vertical="top" wrapText="1"/>
    </xf>
    <xf numFmtId="0" fontId="3" fillId="0" borderId="60" xfId="0" applyFont="1" applyFill="1" applyBorder="1" applyAlignment="1">
      <alignment horizontal="right" vertical="top" wrapText="1"/>
    </xf>
    <xf numFmtId="0" fontId="3" fillId="0" borderId="61" xfId="0" applyFont="1" applyBorder="1" applyAlignment="1">
      <alignment vertical="top" wrapText="1"/>
    </xf>
    <xf numFmtId="0" fontId="3" fillId="0" borderId="1" xfId="0" applyFont="1" applyBorder="1" applyAlignment="1">
      <alignment horizontal="center" vertical="top"/>
    </xf>
    <xf numFmtId="9" fontId="3" fillId="0" borderId="1" xfId="0" applyNumberFormat="1" applyFont="1" applyBorder="1" applyAlignment="1">
      <alignment horizontal="center" vertical="top"/>
    </xf>
    <xf numFmtId="0" fontId="3" fillId="0" borderId="1" xfId="0" applyFont="1" applyBorder="1" applyAlignment="1">
      <alignment horizontal="center" vertical="top" wrapText="1"/>
    </xf>
    <xf numFmtId="0" fontId="0" fillId="0" borderId="0" xfId="0" applyAlignment="1">
      <alignment horizontal="center"/>
    </xf>
    <xf numFmtId="0" fontId="3" fillId="0" borderId="60" xfId="0" applyFont="1" applyFill="1" applyBorder="1" applyAlignment="1">
      <alignment vertical="top"/>
    </xf>
    <xf numFmtId="0" fontId="3" fillId="0" borderId="60" xfId="0" applyFont="1" applyFill="1" applyBorder="1" applyAlignment="1">
      <alignment horizontal="left" vertical="top"/>
    </xf>
    <xf numFmtId="9" fontId="0" fillId="0" borderId="1" xfId="0" applyNumberFormat="1" applyBorder="1" applyAlignment="1">
      <alignment horizontal="center" vertical="top"/>
    </xf>
    <xf numFmtId="0" fontId="3" fillId="0" borderId="0" xfId="0" applyFont="1" applyFill="1" applyBorder="1" applyAlignment="1">
      <alignment horizontal="center" vertical="top" wrapText="1"/>
    </xf>
    <xf numFmtId="0" fontId="3" fillId="0" borderId="60" xfId="0" quotePrefix="1" applyFont="1" applyFill="1" applyBorder="1" applyAlignment="1">
      <alignment vertical="top" wrapText="1"/>
    </xf>
    <xf numFmtId="9" fontId="3" fillId="0" borderId="1" xfId="0" applyNumberFormat="1" applyFont="1" applyBorder="1" applyAlignment="1">
      <alignment horizontal="center" vertical="top" wrapText="1"/>
    </xf>
    <xf numFmtId="10" fontId="3" fillId="0" borderId="61" xfId="0" applyNumberFormat="1" applyFont="1" applyBorder="1" applyAlignment="1">
      <alignment horizontal="center" vertical="top" wrapText="1"/>
    </xf>
    <xf numFmtId="10" fontId="0" fillId="0" borderId="1" xfId="0" applyNumberFormat="1" applyBorder="1" applyAlignment="1">
      <alignment horizontal="center" vertical="top"/>
    </xf>
    <xf numFmtId="0" fontId="3" fillId="0" borderId="0" xfId="0" applyFont="1" applyFill="1" applyAlignment="1"/>
    <xf numFmtId="0" fontId="0" fillId="0" borderId="0" xfId="0" applyAlignment="1"/>
    <xf numFmtId="0" fontId="3" fillId="0" borderId="66" xfId="0" applyFont="1" applyFill="1" applyBorder="1" applyAlignment="1">
      <alignment horizontal="left" vertical="top" wrapText="1"/>
    </xf>
    <xf numFmtId="0" fontId="3" fillId="0" borderId="66" xfId="0" applyFont="1" applyFill="1" applyBorder="1" applyAlignment="1">
      <alignment vertical="top" wrapText="1"/>
    </xf>
    <xf numFmtId="0" fontId="3" fillId="0" borderId="0" xfId="0" applyFont="1" applyFill="1" applyBorder="1" applyAlignment="1"/>
    <xf numFmtId="0" fontId="0" fillId="0" borderId="0" xfId="0" applyFont="1" applyBorder="1" applyAlignment="1">
      <alignment horizontal="center" vertical="top" wrapText="1"/>
    </xf>
    <xf numFmtId="0" fontId="3" fillId="0" borderId="0" xfId="0" applyFont="1" applyFill="1" applyBorder="1" applyAlignment="1">
      <alignment horizontal="left" vertical="top"/>
    </xf>
    <xf numFmtId="0" fontId="12" fillId="0" borderId="66" xfId="0" applyFont="1" applyFill="1" applyBorder="1" applyAlignment="1">
      <alignment vertical="top" wrapText="1"/>
    </xf>
    <xf numFmtId="0" fontId="3" fillId="0" borderId="66" xfId="0" applyFont="1" applyBorder="1" applyAlignment="1">
      <alignment vertical="top" wrapText="1"/>
    </xf>
    <xf numFmtId="0" fontId="14" fillId="0" borderId="70" xfId="0" applyFont="1" applyFill="1" applyBorder="1" applyAlignment="1">
      <alignment horizontal="left" vertical="top" wrapText="1"/>
    </xf>
    <xf numFmtId="0" fontId="3" fillId="0" borderId="69" xfId="0" applyFont="1" applyFill="1" applyBorder="1" applyAlignment="1">
      <alignment vertical="top" wrapText="1"/>
    </xf>
    <xf numFmtId="0" fontId="3" fillId="0" borderId="70" xfId="0" applyFont="1" applyFill="1" applyBorder="1" applyAlignment="1">
      <alignment vertical="top" wrapText="1"/>
    </xf>
    <xf numFmtId="0" fontId="3" fillId="3" borderId="69" xfId="0" applyFont="1" applyFill="1" applyBorder="1" applyAlignment="1">
      <alignment vertical="top" wrapText="1"/>
    </xf>
    <xf numFmtId="0" fontId="3" fillId="3" borderId="71" xfId="0" applyFont="1" applyFill="1" applyBorder="1" applyAlignment="1">
      <alignment vertical="top" wrapText="1"/>
    </xf>
    <xf numFmtId="0" fontId="3" fillId="0" borderId="72" xfId="0" applyFont="1" applyFill="1" applyBorder="1" applyAlignment="1">
      <alignment horizontal="center" vertical="top" wrapText="1"/>
    </xf>
    <xf numFmtId="0" fontId="14" fillId="0" borderId="74" xfId="0" applyFont="1" applyFill="1" applyBorder="1" applyAlignment="1">
      <alignment horizontal="center" vertical="top" wrapText="1"/>
    </xf>
    <xf numFmtId="0" fontId="14" fillId="0" borderId="71" xfId="0" applyFont="1" applyFill="1" applyBorder="1" applyAlignment="1">
      <alignment vertical="top" wrapText="1"/>
    </xf>
    <xf numFmtId="0" fontId="14" fillId="0" borderId="72" xfId="0" applyFont="1" applyFill="1" applyBorder="1" applyAlignment="1">
      <alignment horizontal="center" vertical="top" wrapText="1"/>
    </xf>
    <xf numFmtId="0" fontId="14" fillId="0" borderId="73" xfId="0" applyFont="1" applyFill="1" applyBorder="1" applyAlignment="1">
      <alignment vertical="top" wrapText="1"/>
    </xf>
    <xf numFmtId="0" fontId="14" fillId="0" borderId="75" xfId="0" applyFont="1" applyFill="1" applyBorder="1" applyAlignment="1">
      <alignment horizontal="center" vertical="top" wrapText="1"/>
    </xf>
    <xf numFmtId="0" fontId="3" fillId="0" borderId="69" xfId="0" applyFont="1" applyFill="1" applyBorder="1" applyAlignment="1">
      <alignment horizontal="center" vertical="top" wrapText="1"/>
    </xf>
    <xf numFmtId="0" fontId="3" fillId="0" borderId="70" xfId="0" applyFont="1" applyFill="1" applyBorder="1" applyAlignment="1">
      <alignment horizontal="left" vertical="top" wrapText="1"/>
    </xf>
    <xf numFmtId="0" fontId="14" fillId="0" borderId="69" xfId="0" applyFont="1" applyFill="1" applyBorder="1" applyAlignment="1">
      <alignment horizontal="center" vertical="top" wrapText="1"/>
    </xf>
    <xf numFmtId="0" fontId="12" fillId="0" borderId="77" xfId="0" applyFont="1" applyFill="1" applyBorder="1" applyAlignment="1">
      <alignment horizontal="center" vertical="top" wrapText="1"/>
    </xf>
    <xf numFmtId="0" fontId="12" fillId="0" borderId="78" xfId="0" applyFont="1" applyFill="1" applyBorder="1" applyAlignment="1">
      <alignment vertical="top" wrapText="1"/>
    </xf>
    <xf numFmtId="0" fontId="3" fillId="0" borderId="75" xfId="0" applyFont="1" applyFill="1" applyBorder="1" applyAlignment="1">
      <alignment horizontal="center" vertical="top" wrapText="1"/>
    </xf>
    <xf numFmtId="0" fontId="3" fillId="0" borderId="76" xfId="0" applyFont="1" applyFill="1" applyBorder="1" applyAlignment="1">
      <alignment horizontal="left" vertical="top" wrapText="1"/>
    </xf>
    <xf numFmtId="0" fontId="3" fillId="0" borderId="72" xfId="0" applyFont="1" applyFill="1" applyBorder="1" applyAlignment="1">
      <alignment horizontal="left" vertical="top" wrapText="1"/>
    </xf>
    <xf numFmtId="0" fontId="3" fillId="0" borderId="76" xfId="0" applyFont="1" applyFill="1" applyBorder="1" applyAlignment="1">
      <alignment vertical="top" wrapText="1"/>
    </xf>
    <xf numFmtId="0" fontId="3" fillId="0" borderId="69" xfId="0" applyFont="1" applyFill="1" applyBorder="1" applyAlignment="1">
      <alignment horizontal="left" vertical="top" wrapText="1"/>
    </xf>
    <xf numFmtId="0" fontId="3" fillId="3" borderId="70" xfId="0" applyFont="1" applyFill="1" applyBorder="1" applyAlignment="1">
      <alignment horizontal="left" vertical="top" wrapText="1"/>
    </xf>
    <xf numFmtId="0" fontId="12" fillId="0" borderId="77" xfId="0" applyFont="1" applyFill="1" applyBorder="1" applyAlignment="1">
      <alignment vertical="top" wrapText="1"/>
    </xf>
    <xf numFmtId="0" fontId="3" fillId="0" borderId="75" xfId="0" applyFont="1" applyFill="1" applyBorder="1" applyAlignment="1">
      <alignment horizontal="left" vertical="top" wrapText="1"/>
    </xf>
    <xf numFmtId="0" fontId="14" fillId="0" borderId="76" xfId="0" applyFont="1" applyFill="1" applyBorder="1" applyAlignment="1">
      <alignment horizontal="left" vertical="top" wrapText="1"/>
    </xf>
    <xf numFmtId="9" fontId="3" fillId="0" borderId="61" xfId="0" applyNumberFormat="1" applyFont="1" applyFill="1" applyBorder="1" applyAlignment="1">
      <alignment horizontal="center" vertical="top"/>
    </xf>
    <xf numFmtId="9" fontId="3" fillId="0" borderId="60" xfId="0" applyNumberFormat="1" applyFont="1" applyFill="1" applyBorder="1" applyAlignment="1">
      <alignment horizontal="center" vertical="top"/>
    </xf>
    <xf numFmtId="0" fontId="3" fillId="0" borderId="73" xfId="0" applyFont="1" applyFill="1" applyBorder="1"/>
    <xf numFmtId="0" fontId="3" fillId="0" borderId="61" xfId="0" applyFont="1" applyFill="1" applyBorder="1" applyAlignment="1">
      <alignment horizontal="center" vertical="top"/>
    </xf>
    <xf numFmtId="0" fontId="3" fillId="0" borderId="60" xfId="0" applyFont="1" applyFill="1" applyBorder="1" applyAlignment="1">
      <alignment horizontal="center" vertical="top"/>
    </xf>
    <xf numFmtId="10" fontId="3" fillId="0" borderId="61" xfId="0" applyNumberFormat="1" applyFont="1" applyFill="1" applyBorder="1" applyAlignment="1">
      <alignment horizontal="center" vertical="top"/>
    </xf>
    <xf numFmtId="0" fontId="3" fillId="0" borderId="58" xfId="0" applyFont="1" applyFill="1" applyBorder="1" applyAlignment="1">
      <alignment horizontal="left" vertical="top" wrapText="1"/>
    </xf>
    <xf numFmtId="0" fontId="3" fillId="0" borderId="64" xfId="0" applyFont="1" applyFill="1" applyBorder="1" applyAlignment="1">
      <alignment horizontal="left" vertical="top" wrapText="1"/>
    </xf>
    <xf numFmtId="9" fontId="3" fillId="0" borderId="67" xfId="0" applyNumberFormat="1" applyFont="1" applyFill="1" applyBorder="1" applyAlignment="1">
      <alignment horizontal="left" vertical="top" wrapText="1"/>
    </xf>
    <xf numFmtId="0" fontId="3" fillId="0" borderId="59" xfId="0" applyFont="1" applyFill="1" applyBorder="1" applyAlignment="1">
      <alignment horizontal="left" vertical="top" wrapText="1"/>
    </xf>
    <xf numFmtId="0" fontId="3" fillId="0" borderId="65" xfId="0" applyFont="1" applyFill="1" applyBorder="1" applyAlignment="1">
      <alignment horizontal="left" vertical="top" wrapText="1"/>
    </xf>
    <xf numFmtId="0" fontId="3" fillId="0" borderId="73" xfId="0" applyFont="1" applyFill="1" applyBorder="1" applyAlignment="1">
      <alignment horizontal="left" vertical="top" wrapText="1"/>
    </xf>
    <xf numFmtId="0" fontId="3" fillId="0" borderId="67" xfId="0" applyFont="1" applyFill="1" applyBorder="1" applyAlignment="1">
      <alignment horizontal="left" vertical="top" wrapText="1"/>
    </xf>
    <xf numFmtId="0" fontId="3" fillId="0" borderId="68" xfId="0" applyFont="1" applyFill="1" applyBorder="1" applyAlignment="1">
      <alignment horizontal="left" vertical="top" wrapText="1"/>
    </xf>
    <xf numFmtId="0" fontId="3" fillId="0" borderId="67" xfId="0" applyFont="1" applyFill="1" applyBorder="1" applyAlignment="1">
      <alignment vertical="top" wrapText="1"/>
    </xf>
    <xf numFmtId="0" fontId="0" fillId="0" borderId="68" xfId="0" applyFont="1" applyFill="1" applyBorder="1"/>
    <xf numFmtId="0" fontId="14" fillId="0" borderId="75" xfId="0" applyFont="1" applyFill="1" applyBorder="1" applyAlignment="1">
      <alignment vertical="top" wrapText="1"/>
    </xf>
    <xf numFmtId="0" fontId="14" fillId="0" borderId="75" xfId="0" applyFont="1" applyFill="1" applyBorder="1" applyAlignment="1">
      <alignment horizontal="left" vertical="top" wrapText="1"/>
    </xf>
    <xf numFmtId="0" fontId="14" fillId="0" borderId="79" xfId="0" applyFont="1" applyFill="1" applyBorder="1" applyAlignment="1">
      <alignment vertical="top" wrapText="1"/>
    </xf>
    <xf numFmtId="0" fontId="14" fillId="0" borderId="80" xfId="0" applyFont="1" applyFill="1" applyBorder="1" applyAlignment="1">
      <alignment horizontal="left" vertical="top" wrapText="1"/>
    </xf>
    <xf numFmtId="0" fontId="3" fillId="0" borderId="75" xfId="0" applyFont="1" applyFill="1" applyBorder="1" applyAlignment="1">
      <alignment vertical="top" wrapText="1"/>
    </xf>
    <xf numFmtId="0" fontId="14" fillId="0" borderId="79" xfId="0" applyFont="1" applyFill="1" applyBorder="1" applyAlignment="1">
      <alignment horizontal="left" vertical="top" wrapText="1"/>
    </xf>
    <xf numFmtId="0" fontId="3" fillId="3" borderId="75" xfId="0" applyFont="1" applyFill="1" applyBorder="1" applyAlignment="1">
      <alignment vertical="top" wrapText="1"/>
    </xf>
    <xf numFmtId="0" fontId="3" fillId="3" borderId="73" xfId="0" applyFont="1" applyFill="1" applyBorder="1" applyAlignment="1">
      <alignment vertical="top" wrapText="1"/>
    </xf>
    <xf numFmtId="0" fontId="3" fillId="3" borderId="76" xfId="0" applyFont="1" applyFill="1" applyBorder="1" applyAlignment="1">
      <alignment horizontal="left" vertical="top" wrapText="1"/>
    </xf>
    <xf numFmtId="0" fontId="3" fillId="0" borderId="79" xfId="0" applyFont="1" applyFill="1" applyBorder="1" applyAlignment="1">
      <alignment vertical="top" wrapText="1"/>
    </xf>
    <xf numFmtId="0" fontId="3" fillId="0" borderId="80" xfId="0" applyFont="1" applyFill="1" applyBorder="1" applyAlignment="1">
      <alignment vertical="top" wrapText="1"/>
    </xf>
    <xf numFmtId="0" fontId="3" fillId="0" borderId="80" xfId="0" applyFont="1" applyFill="1" applyBorder="1" applyAlignment="1">
      <alignment horizontal="left" vertical="top" wrapText="1"/>
    </xf>
    <xf numFmtId="0" fontId="14" fillId="0" borderId="59" xfId="0" applyFont="1" applyFill="1" applyBorder="1" applyAlignment="1">
      <alignment horizontal="center" vertical="top" wrapText="1"/>
    </xf>
    <xf numFmtId="0" fontId="14" fillId="0" borderId="65" xfId="0" applyFont="1" applyFill="1" applyBorder="1" applyAlignment="1">
      <alignment vertical="top" wrapText="1"/>
    </xf>
    <xf numFmtId="0" fontId="14" fillId="0" borderId="79" xfId="0" applyFont="1" applyFill="1" applyBorder="1" applyAlignment="1">
      <alignment horizontal="center" vertical="top" wrapText="1"/>
    </xf>
    <xf numFmtId="0" fontId="3" fillId="0" borderId="79" xfId="0" applyFont="1" applyFill="1" applyBorder="1" applyAlignment="1">
      <alignment horizontal="center" vertical="top" wrapText="1"/>
    </xf>
    <xf numFmtId="0" fontId="3" fillId="0" borderId="79" xfId="0" applyFont="1" applyFill="1" applyBorder="1" applyAlignment="1">
      <alignment horizontal="left" vertical="top" wrapText="1"/>
    </xf>
    <xf numFmtId="0" fontId="14" fillId="0" borderId="73" xfId="0" applyFont="1" applyFill="1" applyBorder="1" applyAlignment="1">
      <alignment horizontal="left" vertical="top" wrapText="1"/>
    </xf>
    <xf numFmtId="0" fontId="3" fillId="0" borderId="59" xfId="0" applyFont="1" applyFill="1" applyBorder="1" applyAlignment="1">
      <alignment horizontal="center" vertical="top" wrapText="1"/>
    </xf>
    <xf numFmtId="0" fontId="12" fillId="0" borderId="64" xfId="0" applyFont="1" applyFill="1" applyBorder="1" applyAlignment="1">
      <alignment horizontal="left" vertical="top" wrapText="1"/>
    </xf>
    <xf numFmtId="0" fontId="12" fillId="0" borderId="58" xfId="0" applyFont="1" applyFill="1" applyBorder="1" applyAlignment="1">
      <alignment horizontal="left" vertical="top" wrapText="1"/>
    </xf>
    <xf numFmtId="0" fontId="12" fillId="0" borderId="67" xfId="0" applyFont="1" applyFill="1" applyBorder="1" applyAlignment="1">
      <alignment horizontal="left" vertical="top" wrapText="1"/>
    </xf>
    <xf numFmtId="0" fontId="12" fillId="0" borderId="73" xfId="0" applyFont="1" applyFill="1" applyBorder="1" applyAlignment="1">
      <alignment horizontal="left" vertical="top" wrapText="1"/>
    </xf>
    <xf numFmtId="0" fontId="12" fillId="0" borderId="72" xfId="0" applyFont="1" applyFill="1" applyBorder="1" applyAlignment="1">
      <alignment horizontal="left" vertical="top" wrapText="1"/>
    </xf>
    <xf numFmtId="0" fontId="12" fillId="0" borderId="65" xfId="0" applyFont="1" applyFill="1" applyBorder="1" applyAlignment="1">
      <alignment horizontal="left" vertical="top" wrapText="1"/>
    </xf>
    <xf numFmtId="0" fontId="12" fillId="0" borderId="59" xfId="0" applyFont="1" applyFill="1" applyBorder="1" applyAlignment="1">
      <alignment horizontal="left" vertical="top" wrapText="1"/>
    </xf>
    <xf numFmtId="0" fontId="12" fillId="0" borderId="81" xfId="0" applyFont="1" applyFill="1" applyBorder="1" applyAlignment="1">
      <alignment horizontal="center" vertical="top" wrapText="1"/>
    </xf>
    <xf numFmtId="0" fontId="12" fillId="0" borderId="82" xfId="0" applyFont="1" applyFill="1" applyBorder="1" applyAlignment="1">
      <alignment vertical="top" wrapText="1"/>
    </xf>
    <xf numFmtId="0" fontId="12" fillId="0" borderId="81" xfId="0" applyFont="1" applyFill="1" applyBorder="1" applyAlignment="1">
      <alignment vertical="top" wrapText="1"/>
    </xf>
    <xf numFmtId="0" fontId="3" fillId="0" borderId="67" xfId="0" applyFont="1" applyFill="1" applyBorder="1"/>
    <xf numFmtId="0" fontId="3" fillId="0" borderId="68" xfId="0" applyFont="1" applyFill="1" applyBorder="1"/>
    <xf numFmtId="0" fontId="12" fillId="0" borderId="0" xfId="0" applyFont="1" applyFill="1" applyBorder="1" applyAlignment="1">
      <alignment horizontal="left" vertical="top" wrapText="1"/>
    </xf>
    <xf numFmtId="0" fontId="12" fillId="0" borderId="0" xfId="0" applyFont="1" applyFill="1" applyBorder="1" applyAlignment="1">
      <alignment vertical="top" wrapText="1"/>
    </xf>
    <xf numFmtId="0" fontId="12" fillId="0" borderId="67" xfId="0" applyFont="1" applyFill="1" applyBorder="1" applyAlignment="1">
      <alignment vertical="top" wrapText="1"/>
    </xf>
    <xf numFmtId="0" fontId="14" fillId="0" borderId="60" xfId="0" applyFont="1" applyFill="1" applyBorder="1" applyAlignment="1">
      <alignment horizontal="left" vertical="top" wrapText="1"/>
    </xf>
    <xf numFmtId="0" fontId="14" fillId="0" borderId="61" xfId="0" applyFont="1" applyFill="1" applyBorder="1" applyAlignment="1">
      <alignment horizontal="left" vertical="top" wrapText="1"/>
    </xf>
    <xf numFmtId="0" fontId="14" fillId="0" borderId="61" xfId="0" applyFont="1" applyFill="1" applyBorder="1" applyAlignment="1">
      <alignment vertical="top" wrapText="1"/>
    </xf>
    <xf numFmtId="0" fontId="14" fillId="0" borderId="60" xfId="0" applyFont="1" applyFill="1" applyBorder="1" applyAlignment="1">
      <alignment vertical="top" wrapText="1"/>
    </xf>
    <xf numFmtId="0" fontId="3" fillId="0" borderId="67" xfId="0" applyFont="1" applyFill="1" applyBorder="1" applyAlignment="1">
      <alignment horizontal="center" vertical="top" wrapText="1"/>
    </xf>
    <xf numFmtId="0" fontId="3" fillId="0" borderId="67" xfId="0" applyFont="1" applyFill="1" applyBorder="1" applyAlignment="1">
      <alignment horizontal="center" vertical="top"/>
    </xf>
    <xf numFmtId="9" fontId="3" fillId="0" borderId="67" xfId="0" applyNumberFormat="1" applyFont="1" applyFill="1" applyBorder="1" applyAlignment="1">
      <alignment horizontal="center" vertical="top"/>
    </xf>
    <xf numFmtId="0" fontId="0" fillId="0" borderId="66" xfId="0" applyBorder="1"/>
    <xf numFmtId="0" fontId="3" fillId="0" borderId="60" xfId="0" applyFont="1" applyFill="1" applyBorder="1"/>
    <xf numFmtId="0" fontId="3" fillId="0" borderId="61" xfId="0" applyFont="1" applyFill="1" applyBorder="1"/>
    <xf numFmtId="0" fontId="0" fillId="0" borderId="60" xfId="0" applyBorder="1"/>
    <xf numFmtId="0" fontId="0" fillId="0" borderId="0" xfId="0" applyFont="1" applyFill="1" applyBorder="1" applyAlignment="1">
      <alignment vertical="center"/>
    </xf>
    <xf numFmtId="0" fontId="3" fillId="0" borderId="1" xfId="0" applyFont="1" applyFill="1" applyBorder="1" applyAlignment="1">
      <alignment horizontal="left" vertical="top" wrapText="1"/>
    </xf>
    <xf numFmtId="0" fontId="3" fillId="0" borderId="1" xfId="0" applyFont="1" applyFill="1" applyBorder="1" applyAlignment="1">
      <alignment vertical="top" wrapText="1"/>
    </xf>
    <xf numFmtId="0" fontId="3" fillId="3" borderId="1" xfId="0" applyFont="1" applyFill="1" applyBorder="1" applyAlignment="1">
      <alignment vertical="top" wrapText="1"/>
    </xf>
    <xf numFmtId="0" fontId="3" fillId="3" borderId="1" xfId="0" applyFont="1" applyFill="1" applyBorder="1" applyAlignment="1">
      <alignment horizontal="left" vertical="top" wrapText="1"/>
    </xf>
    <xf numFmtId="0" fontId="3" fillId="0" borderId="1" xfId="0" applyFont="1" applyFill="1" applyBorder="1" applyAlignment="1">
      <alignment horizontal="center" vertical="top" wrapText="1"/>
    </xf>
    <xf numFmtId="0" fontId="3" fillId="0" borderId="1" xfId="0" applyFont="1" applyFill="1" applyBorder="1" applyAlignment="1">
      <alignment horizontal="center" vertical="top"/>
    </xf>
    <xf numFmtId="0" fontId="3" fillId="0" borderId="1" xfId="0" applyFont="1" applyFill="1" applyBorder="1" applyAlignment="1">
      <alignment vertical="top"/>
    </xf>
    <xf numFmtId="9" fontId="3" fillId="0" borderId="1" xfId="0" applyNumberFormat="1" applyFont="1" applyFill="1" applyBorder="1" applyAlignment="1">
      <alignment horizontal="center" vertical="top"/>
    </xf>
    <xf numFmtId="0" fontId="3" fillId="0" borderId="1" xfId="0" applyFont="1" applyFill="1" applyBorder="1"/>
    <xf numFmtId="0" fontId="29" fillId="0" borderId="1" xfId="0" applyFont="1" applyBorder="1" applyAlignment="1">
      <alignment horizontal="center" vertical="top" wrapText="1"/>
    </xf>
    <xf numFmtId="0" fontId="0" fillId="0" borderId="1" xfId="0" applyFont="1" applyBorder="1"/>
    <xf numFmtId="0" fontId="0" fillId="0" borderId="63" xfId="0" applyFont="1" applyFill="1" applyBorder="1" applyAlignment="1">
      <alignment horizontal="center" vertical="center"/>
    </xf>
    <xf numFmtId="0" fontId="29" fillId="0" borderId="1" xfId="0" applyFont="1" applyBorder="1" applyAlignment="1">
      <alignment horizontal="center" wrapText="1"/>
    </xf>
    <xf numFmtId="0" fontId="0" fillId="0" borderId="0" xfId="0" applyFill="1" applyBorder="1" applyAlignment="1">
      <alignment wrapText="1"/>
    </xf>
    <xf numFmtId="0" fontId="0" fillId="0" borderId="1" xfId="0" applyBorder="1" applyAlignment="1">
      <alignment vertical="top" wrapText="1"/>
    </xf>
    <xf numFmtId="0" fontId="0" fillId="0" borderId="1" xfId="0" applyBorder="1" applyAlignment="1">
      <alignment horizontal="left" vertical="top" wrapText="1"/>
    </xf>
    <xf numFmtId="0" fontId="0" fillId="0" borderId="0" xfId="0" applyAlignment="1">
      <alignment horizontal="center"/>
    </xf>
    <xf numFmtId="0" fontId="0" fillId="0" borderId="63" xfId="0" applyFont="1" applyFill="1" applyBorder="1" applyAlignment="1">
      <alignment horizontal="center" vertical="center"/>
    </xf>
    <xf numFmtId="0" fontId="0" fillId="0" borderId="1" xfId="0" applyBorder="1" applyAlignment="1">
      <alignment vertical="top"/>
    </xf>
    <xf numFmtId="0" fontId="0" fillId="0" borderId="1" xfId="0" applyFont="1" applyBorder="1" applyAlignment="1">
      <alignment vertical="top"/>
    </xf>
    <xf numFmtId="0" fontId="0" fillId="0" borderId="1" xfId="0" applyFont="1" applyBorder="1" applyAlignment="1">
      <alignment horizontal="center" vertical="top"/>
    </xf>
    <xf numFmtId="0" fontId="0" fillId="0" borderId="0" xfId="0" applyAlignment="1">
      <alignment horizontal="center" vertical="top"/>
    </xf>
    <xf numFmtId="3" fontId="0" fillId="0" borderId="1" xfId="0" applyNumberFormat="1" applyFont="1" applyBorder="1" applyAlignment="1">
      <alignment horizontal="center" vertical="top"/>
    </xf>
    <xf numFmtId="0" fontId="0" fillId="0" borderId="1" xfId="0" applyFont="1" applyBorder="1" applyAlignment="1">
      <alignment vertical="top" wrapText="1"/>
    </xf>
    <xf numFmtId="0" fontId="2" fillId="0" borderId="1" xfId="0" applyFont="1" applyBorder="1" applyAlignment="1">
      <alignment horizontal="left" vertical="top" wrapText="1"/>
    </xf>
    <xf numFmtId="0" fontId="2" fillId="0" borderId="1" xfId="0" applyFont="1" applyBorder="1" applyAlignment="1">
      <alignment vertical="top" wrapText="1"/>
    </xf>
    <xf numFmtId="0" fontId="0" fillId="0" borderId="1" xfId="0" applyFont="1" applyBorder="1" applyAlignment="1">
      <alignment horizontal="center" vertical="top" wrapText="1"/>
    </xf>
    <xf numFmtId="0" fontId="0" fillId="0" borderId="1" xfId="0" applyFont="1" applyBorder="1" applyAlignment="1">
      <alignment horizontal="left" vertical="top" wrapText="1"/>
    </xf>
    <xf numFmtId="0" fontId="0" fillId="0" borderId="1" xfId="0" quotePrefix="1" applyFont="1" applyBorder="1" applyAlignment="1">
      <alignment horizontal="center" vertical="top"/>
    </xf>
    <xf numFmtId="0" fontId="8" fillId="0" borderId="1" xfId="0" applyFont="1" applyBorder="1" applyAlignment="1">
      <alignment horizontal="left" vertical="top" wrapText="1"/>
    </xf>
    <xf numFmtId="0" fontId="0" fillId="0" borderId="61" xfId="0" applyFont="1" applyBorder="1" applyAlignment="1">
      <alignment vertical="top" wrapText="1"/>
    </xf>
    <xf numFmtId="0" fontId="8" fillId="0" borderId="61" xfId="0" applyFont="1" applyBorder="1" applyAlignment="1">
      <alignment horizontal="left" vertical="top" wrapText="1"/>
    </xf>
    <xf numFmtId="0" fontId="3" fillId="0" borderId="83" xfId="0" applyFont="1" applyFill="1" applyBorder="1" applyAlignment="1">
      <alignment vertical="top" wrapText="1"/>
    </xf>
    <xf numFmtId="0" fontId="3" fillId="0" borderId="84" xfId="0" applyFont="1" applyFill="1" applyBorder="1" applyAlignment="1">
      <alignment vertical="top" wrapText="1"/>
    </xf>
    <xf numFmtId="0" fontId="2" fillId="0" borderId="15" xfId="0" applyFont="1" applyFill="1" applyBorder="1" applyAlignment="1">
      <alignment vertical="top" wrapText="1"/>
    </xf>
    <xf numFmtId="0" fontId="3" fillId="0" borderId="63" xfId="0" applyFont="1" applyFill="1" applyBorder="1" applyAlignment="1">
      <alignment vertical="top" wrapText="1"/>
    </xf>
    <xf numFmtId="0" fontId="3" fillId="0" borderId="85" xfId="0" applyFont="1" applyFill="1" applyBorder="1" applyAlignment="1">
      <alignment horizontal="left" vertical="top" wrapText="1"/>
    </xf>
    <xf numFmtId="0" fontId="3" fillId="0" borderId="86" xfId="0" applyFont="1" applyFill="1" applyBorder="1" applyAlignment="1">
      <alignment horizontal="left" vertical="top" wrapText="1"/>
    </xf>
    <xf numFmtId="0" fontId="8" fillId="0" borderId="1" xfId="0" applyFont="1" applyBorder="1" applyAlignment="1">
      <alignment vertical="top" wrapText="1"/>
    </xf>
    <xf numFmtId="0" fontId="30" fillId="0" borderId="1" xfId="0" applyFont="1" applyBorder="1" applyAlignment="1">
      <alignment vertical="top" wrapText="1"/>
    </xf>
    <xf numFmtId="0" fontId="10" fillId="0" borderId="1" xfId="0" applyFont="1" applyFill="1" applyBorder="1" applyAlignment="1">
      <alignment vertical="top" wrapText="1"/>
    </xf>
    <xf numFmtId="9" fontId="0" fillId="0" borderId="1" xfId="0" applyNumberFormat="1" applyBorder="1" applyAlignment="1">
      <alignment horizontal="center" vertical="top" wrapText="1"/>
    </xf>
    <xf numFmtId="0" fontId="3" fillId="0" borderId="1" xfId="0" quotePrefix="1" applyFont="1" applyFill="1" applyBorder="1" applyAlignment="1">
      <alignment horizontal="center" vertical="top" wrapText="1"/>
    </xf>
    <xf numFmtId="0" fontId="0" fillId="0" borderId="1" xfId="0" applyFont="1" applyBorder="1" applyAlignment="1">
      <alignment horizontal="center"/>
    </xf>
    <xf numFmtId="0" fontId="30" fillId="0" borderId="1" xfId="0" applyFont="1" applyBorder="1" applyAlignment="1">
      <alignment horizontal="center" vertical="top" wrapText="1"/>
    </xf>
    <xf numFmtId="0" fontId="3" fillId="0" borderId="87" xfId="0" applyFont="1" applyFill="1" applyBorder="1" applyAlignment="1">
      <alignment horizontal="left" vertical="top" wrapText="1"/>
    </xf>
    <xf numFmtId="9" fontId="0" fillId="0" borderId="1" xfId="0" applyNumberFormat="1" applyFont="1" applyBorder="1" applyAlignment="1">
      <alignment horizontal="center" vertical="top" wrapText="1"/>
    </xf>
    <xf numFmtId="0" fontId="0" fillId="0" borderId="88" xfId="0" applyBorder="1" applyAlignment="1">
      <alignment horizontal="center" vertical="top" wrapText="1"/>
    </xf>
    <xf numFmtId="0" fontId="8" fillId="0" borderId="85" xfId="0" applyFont="1" applyFill="1" applyBorder="1" applyAlignment="1">
      <alignment vertical="top" wrapText="1"/>
    </xf>
    <xf numFmtId="0" fontId="3" fillId="0" borderId="89" xfId="0" applyFont="1" applyFill="1" applyBorder="1" applyAlignment="1">
      <alignment vertical="top" wrapText="1"/>
    </xf>
    <xf numFmtId="0" fontId="8" fillId="0" borderId="1" xfId="0" applyFont="1" applyFill="1" applyBorder="1" applyAlignment="1">
      <alignment vertical="top"/>
    </xf>
    <xf numFmtId="0" fontId="0" fillId="0" borderId="90" xfId="0" applyBorder="1" applyAlignment="1">
      <alignment horizontal="center" vertical="top" wrapText="1"/>
    </xf>
    <xf numFmtId="0" fontId="3" fillId="0" borderId="62" xfId="0" applyFont="1" applyFill="1" applyBorder="1" applyAlignment="1">
      <alignment vertical="top" wrapText="1"/>
    </xf>
    <xf numFmtId="0" fontId="0" fillId="0" borderId="62" xfId="0" applyBorder="1" applyAlignment="1">
      <alignment horizontal="center" vertical="top" wrapText="1"/>
    </xf>
    <xf numFmtId="9" fontId="0" fillId="0" borderId="62" xfId="0" applyNumberFormat="1" applyFont="1" applyBorder="1" applyAlignment="1">
      <alignment horizontal="center" vertical="top" wrapText="1"/>
    </xf>
    <xf numFmtId="0" fontId="8" fillId="0" borderId="62" xfId="0" applyFont="1" applyBorder="1" applyAlignment="1">
      <alignment vertical="top" wrapText="1"/>
    </xf>
    <xf numFmtId="0" fontId="3" fillId="0" borderId="87" xfId="0" applyFont="1" applyFill="1" applyBorder="1" applyAlignment="1">
      <alignment vertical="top" wrapText="1"/>
    </xf>
    <xf numFmtId="0" fontId="0" fillId="0" borderId="87" xfId="0" applyBorder="1" applyAlignment="1">
      <alignment horizontal="center" vertical="top" wrapText="1"/>
    </xf>
    <xf numFmtId="9" fontId="0" fillId="0" borderId="87" xfId="0" applyNumberFormat="1" applyFont="1" applyBorder="1" applyAlignment="1">
      <alignment horizontal="center" vertical="top" wrapText="1"/>
    </xf>
    <xf numFmtId="0" fontId="0" fillId="0" borderId="63" xfId="0" applyBorder="1" applyAlignment="1">
      <alignment horizontal="center" vertical="top" wrapText="1"/>
    </xf>
    <xf numFmtId="9" fontId="0" fillId="0" borderId="63" xfId="0" applyNumberFormat="1" applyFont="1" applyBorder="1" applyAlignment="1">
      <alignment horizontal="center" vertical="top" wrapText="1"/>
    </xf>
    <xf numFmtId="0" fontId="0" fillId="0" borderId="63" xfId="0" applyFont="1" applyBorder="1" applyAlignment="1">
      <alignment vertical="top" wrapText="1"/>
    </xf>
    <xf numFmtId="0" fontId="0" fillId="0" borderId="61" xfId="0" applyBorder="1" applyAlignment="1">
      <alignment vertical="top" wrapText="1"/>
    </xf>
    <xf numFmtId="0" fontId="8" fillId="0" borderId="61" xfId="0" applyFont="1" applyBorder="1" applyAlignment="1">
      <alignment vertical="top" wrapText="1"/>
    </xf>
    <xf numFmtId="0" fontId="0" fillId="0" borderId="63" xfId="0" applyFont="1" applyBorder="1" applyAlignment="1">
      <alignment horizontal="center" vertical="top" wrapText="1"/>
    </xf>
    <xf numFmtId="0" fontId="0" fillId="0" borderId="60" xfId="0" applyBorder="1" applyAlignment="1">
      <alignment horizontal="center" vertical="top" wrapText="1"/>
    </xf>
    <xf numFmtId="0" fontId="8" fillId="0" borderId="60" xfId="0" applyFont="1" applyBorder="1" applyAlignment="1">
      <alignment horizontal="left" vertical="top" wrapText="1"/>
    </xf>
    <xf numFmtId="0" fontId="0" fillId="0" borderId="60" xfId="0" applyBorder="1" applyAlignment="1">
      <alignment vertical="top" wrapText="1"/>
    </xf>
    <xf numFmtId="0" fontId="8" fillId="0" borderId="60" xfId="0" applyFont="1" applyBorder="1" applyAlignment="1">
      <alignment vertical="top" wrapText="1"/>
    </xf>
    <xf numFmtId="0" fontId="0" fillId="0" borderId="60" xfId="0" applyFont="1" applyBorder="1" applyAlignment="1">
      <alignment vertical="top" wrapText="1"/>
    </xf>
    <xf numFmtId="0" fontId="3" fillId="0" borderId="62" xfId="0" applyFont="1" applyFill="1" applyBorder="1" applyAlignment="1">
      <alignment horizontal="left" vertical="top" wrapText="1"/>
    </xf>
    <xf numFmtId="0" fontId="0" fillId="0" borderId="64" xfId="0" applyBorder="1" applyAlignment="1">
      <alignment horizontal="center" vertical="top" wrapText="1"/>
    </xf>
    <xf numFmtId="0" fontId="0" fillId="0" borderId="1" xfId="0" applyFill="1" applyBorder="1" applyAlignment="1">
      <alignment vertical="top" wrapText="1"/>
    </xf>
    <xf numFmtId="0" fontId="2" fillId="0" borderId="1" xfId="0" applyFont="1" applyFill="1" applyBorder="1" applyAlignment="1">
      <alignment vertical="top" wrapText="1"/>
    </xf>
    <xf numFmtId="0" fontId="2" fillId="0" borderId="0" xfId="0" applyFont="1" applyAlignment="1">
      <alignment vertical="top" wrapText="1"/>
    </xf>
    <xf numFmtId="0" fontId="3" fillId="0" borderId="90" xfId="0" applyFont="1" applyFill="1" applyBorder="1" applyAlignment="1">
      <alignment vertical="top" wrapText="1"/>
    </xf>
    <xf numFmtId="0" fontId="3" fillId="0" borderId="94" xfId="0" applyFont="1" applyFill="1" applyBorder="1" applyAlignment="1">
      <alignment horizontal="left" vertical="top" wrapText="1"/>
    </xf>
    <xf numFmtId="0" fontId="3" fillId="0" borderId="71" xfId="0" applyFont="1" applyFill="1" applyBorder="1" applyAlignment="1">
      <alignment vertical="top" wrapText="1"/>
    </xf>
    <xf numFmtId="0" fontId="3" fillId="0" borderId="95" xfId="0" applyFont="1" applyFill="1" applyBorder="1" applyAlignment="1">
      <alignment horizontal="left" vertical="top" wrapText="1"/>
    </xf>
    <xf numFmtId="0" fontId="3" fillId="0" borderId="65" xfId="0" applyFont="1" applyFill="1" applyBorder="1" applyAlignment="1">
      <alignment vertical="top" wrapText="1"/>
    </xf>
    <xf numFmtId="0" fontId="3" fillId="0" borderId="96" xfId="0" applyFont="1" applyFill="1" applyBorder="1" applyAlignment="1">
      <alignment horizontal="left" vertical="top" wrapText="1"/>
    </xf>
    <xf numFmtId="0" fontId="3" fillId="0" borderId="97" xfId="0" applyFont="1" applyFill="1" applyBorder="1" applyAlignment="1">
      <alignment vertical="top" wrapText="1"/>
    </xf>
    <xf numFmtId="0" fontId="3" fillId="0" borderId="91" xfId="0" applyFont="1" applyFill="1" applyBorder="1" applyAlignment="1">
      <alignment horizontal="center" vertical="top" wrapText="1"/>
    </xf>
    <xf numFmtId="0" fontId="0" fillId="0" borderId="1" xfId="0" applyFill="1" applyBorder="1"/>
    <xf numFmtId="0" fontId="0" fillId="0" borderId="1" xfId="0" applyFill="1" applyBorder="1" applyAlignment="1">
      <alignment horizontal="center" vertical="top" wrapText="1"/>
    </xf>
    <xf numFmtId="0" fontId="30" fillId="0" borderId="61" xfId="0" applyFont="1" applyBorder="1" applyAlignment="1">
      <alignment vertical="top" wrapText="1"/>
    </xf>
    <xf numFmtId="0" fontId="2" fillId="0" borderId="1" xfId="0" applyFont="1" applyFill="1" applyBorder="1" applyAlignment="1">
      <alignment horizontal="left" vertical="top" wrapText="1"/>
    </xf>
    <xf numFmtId="0" fontId="0" fillId="0" borderId="4" xfId="0" applyFill="1" applyBorder="1"/>
    <xf numFmtId="0" fontId="0" fillId="0" borderId="2" xfId="0" applyFill="1" applyBorder="1"/>
    <xf numFmtId="0" fontId="0" fillId="0" borderId="2" xfId="0" applyFill="1" applyBorder="1" applyAlignment="1">
      <alignment vertical="top" wrapText="1"/>
    </xf>
    <xf numFmtId="0" fontId="3" fillId="0" borderId="3" xfId="0" quotePrefix="1" applyFont="1" applyFill="1" applyBorder="1" applyAlignment="1">
      <alignment vertical="top" wrapText="1"/>
    </xf>
    <xf numFmtId="0" fontId="3" fillId="0" borderId="3" xfId="0" applyFont="1" applyFill="1" applyBorder="1" applyAlignment="1">
      <alignment horizontal="center" vertical="top"/>
    </xf>
    <xf numFmtId="0" fontId="3" fillId="0" borderId="98" xfId="0" applyFont="1" applyFill="1" applyBorder="1" applyAlignment="1">
      <alignment horizontal="left" vertical="top" wrapText="1"/>
    </xf>
    <xf numFmtId="0" fontId="3" fillId="0" borderId="99" xfId="0" applyFont="1" applyFill="1" applyBorder="1" applyAlignment="1">
      <alignment horizontal="left" vertical="top" wrapText="1"/>
    </xf>
    <xf numFmtId="0" fontId="3" fillId="0" borderId="92" xfId="0" applyFont="1" applyFill="1" applyBorder="1" applyAlignment="1">
      <alignment vertical="top" wrapText="1"/>
    </xf>
    <xf numFmtId="0" fontId="3" fillId="0" borderId="93" xfId="0" applyFont="1" applyFill="1" applyBorder="1" applyAlignment="1">
      <alignment vertical="top" wrapText="1"/>
    </xf>
    <xf numFmtId="0" fontId="0" fillId="0" borderId="100" xfId="0" applyBorder="1" applyAlignment="1">
      <alignment horizontal="center" vertical="top" wrapText="1"/>
    </xf>
    <xf numFmtId="0" fontId="0" fillId="0" borderId="0" xfId="0" applyAlignment="1">
      <alignment horizontal="center"/>
    </xf>
    <xf numFmtId="0" fontId="0" fillId="3" borderId="61" xfId="0" applyFill="1" applyBorder="1" applyAlignment="1">
      <alignment vertical="top" wrapText="1"/>
    </xf>
    <xf numFmtId="0" fontId="32" fillId="0" borderId="0" xfId="0" applyFont="1" applyFill="1" applyAlignment="1">
      <alignment wrapText="1"/>
    </xf>
    <xf numFmtId="0" fontId="32" fillId="0" borderId="102" xfId="0" applyFont="1" applyFill="1" applyBorder="1" applyAlignment="1">
      <alignment horizontal="center" vertical="center" wrapText="1"/>
    </xf>
    <xf numFmtId="0" fontId="32" fillId="0" borderId="105" xfId="0" quotePrefix="1" applyFont="1" applyFill="1" applyBorder="1" applyAlignment="1">
      <alignment horizontal="center" vertical="center" wrapText="1"/>
    </xf>
    <xf numFmtId="0" fontId="32" fillId="0" borderId="87" xfId="0" applyFont="1" applyFill="1" applyBorder="1" applyAlignment="1">
      <alignment horizontal="center" vertical="top" wrapText="1"/>
    </xf>
    <xf numFmtId="0" fontId="32" fillId="0" borderId="87" xfId="0" applyFont="1" applyFill="1" applyBorder="1" applyAlignment="1">
      <alignment horizontal="center" vertical="center" wrapText="1"/>
    </xf>
    <xf numFmtId="0" fontId="32" fillId="0" borderId="87" xfId="0" applyFont="1" applyFill="1" applyBorder="1" applyAlignment="1">
      <alignment vertical="center" wrapText="1"/>
    </xf>
    <xf numFmtId="0" fontId="32" fillId="0" borderId="103" xfId="0" applyFont="1" applyFill="1" applyBorder="1" applyAlignment="1">
      <alignment horizontal="center" vertical="top" wrapText="1"/>
    </xf>
    <xf numFmtId="0" fontId="34" fillId="0" borderId="103" xfId="0" applyFont="1" applyFill="1" applyBorder="1" applyAlignment="1">
      <alignment vertical="top" wrapText="1"/>
    </xf>
    <xf numFmtId="0" fontId="34" fillId="0" borderId="103" xfId="0" applyFont="1" applyFill="1" applyBorder="1" applyAlignment="1">
      <alignment horizontal="left" vertical="top" wrapText="1"/>
    </xf>
    <xf numFmtId="0" fontId="32" fillId="0" borderId="103" xfId="0" applyFont="1" applyFill="1" applyBorder="1" applyAlignment="1">
      <alignment wrapText="1"/>
    </xf>
    <xf numFmtId="0" fontId="32" fillId="7" borderId="35" xfId="0" applyFont="1" applyFill="1" applyBorder="1" applyAlignment="1">
      <alignment horizontal="center" vertical="top" wrapText="1"/>
    </xf>
    <xf numFmtId="0" fontId="32" fillId="7" borderId="35" xfId="0" quotePrefix="1" applyFont="1" applyFill="1" applyBorder="1" applyAlignment="1">
      <alignment horizontal="center" vertical="top" wrapText="1"/>
    </xf>
    <xf numFmtId="0" fontId="34" fillId="7" borderId="35" xfId="0" applyFont="1" applyFill="1" applyBorder="1" applyAlignment="1">
      <alignment vertical="top" wrapText="1"/>
    </xf>
    <xf numFmtId="0" fontId="34" fillId="0" borderId="35" xfId="0" applyFont="1" applyFill="1" applyBorder="1" applyAlignment="1">
      <alignment vertical="top" wrapText="1"/>
    </xf>
    <xf numFmtId="0" fontId="34" fillId="0" borderId="35" xfId="0" applyFont="1" applyFill="1" applyBorder="1" applyAlignment="1">
      <alignment horizontal="left" vertical="top" wrapText="1"/>
    </xf>
    <xf numFmtId="0" fontId="32" fillId="0" borderId="35" xfId="0" applyFont="1" applyFill="1" applyBorder="1" applyAlignment="1">
      <alignment wrapText="1"/>
    </xf>
    <xf numFmtId="0" fontId="32" fillId="3" borderId="35" xfId="0" applyFont="1" applyFill="1" applyBorder="1" applyAlignment="1">
      <alignment horizontal="center" vertical="top" wrapText="1"/>
    </xf>
    <xf numFmtId="0" fontId="32" fillId="3" borderId="35" xfId="0" quotePrefix="1" applyFont="1" applyFill="1" applyBorder="1" applyAlignment="1">
      <alignment horizontal="center" vertical="top" wrapText="1"/>
    </xf>
    <xf numFmtId="0" fontId="34" fillId="3" borderId="35" xfId="0" applyFont="1" applyFill="1" applyBorder="1" applyAlignment="1">
      <alignment vertical="top" wrapText="1"/>
    </xf>
    <xf numFmtId="0" fontId="32" fillId="0" borderId="35" xfId="0" applyFont="1" applyFill="1" applyBorder="1" applyAlignment="1">
      <alignment horizontal="center" vertical="top" wrapText="1"/>
    </xf>
    <xf numFmtId="0" fontId="32" fillId="0" borderId="35" xfId="0" quotePrefix="1" applyFont="1" applyFill="1" applyBorder="1" applyAlignment="1">
      <alignment horizontal="center" vertical="top" wrapText="1"/>
    </xf>
    <xf numFmtId="0" fontId="33" fillId="0" borderId="35" xfId="0" applyFont="1" applyBorder="1" applyAlignment="1">
      <alignment vertical="top" wrapText="1"/>
    </xf>
    <xf numFmtId="0" fontId="32" fillId="0" borderId="35" xfId="0" applyFont="1" applyFill="1" applyBorder="1" applyAlignment="1">
      <alignment horizontal="left" vertical="top" wrapText="1"/>
    </xf>
    <xf numFmtId="0" fontId="32" fillId="0" borderId="35" xfId="0" applyFont="1" applyFill="1" applyBorder="1" applyAlignment="1">
      <alignment vertical="top" wrapText="1"/>
    </xf>
    <xf numFmtId="9" fontId="33" fillId="0" borderId="35" xfId="0" applyNumberFormat="1" applyFont="1" applyBorder="1" applyAlignment="1">
      <alignment horizontal="center" vertical="top" wrapText="1"/>
    </xf>
    <xf numFmtId="0" fontId="35" fillId="0" borderId="35" xfId="0" applyFont="1" applyBorder="1" applyAlignment="1">
      <alignment vertical="top" wrapText="1"/>
    </xf>
    <xf numFmtId="0" fontId="32" fillId="0" borderId="35" xfId="0" applyFont="1" applyFill="1" applyBorder="1" applyAlignment="1">
      <alignment horizontal="center" wrapText="1"/>
    </xf>
    <xf numFmtId="0" fontId="36" fillId="0" borderId="35" xfId="0" applyFont="1" applyFill="1" applyBorder="1" applyAlignment="1">
      <alignment vertical="top" wrapText="1"/>
    </xf>
    <xf numFmtId="0" fontId="33" fillId="0" borderId="35" xfId="0" applyFont="1" applyBorder="1" applyAlignment="1">
      <alignment horizontal="center" vertical="top" wrapText="1"/>
    </xf>
    <xf numFmtId="0" fontId="37" fillId="0" borderId="35" xfId="0" applyFont="1" applyFill="1" applyBorder="1" applyAlignment="1">
      <alignment vertical="top" wrapText="1"/>
    </xf>
    <xf numFmtId="0" fontId="32" fillId="3" borderId="35" xfId="0" applyFont="1" applyFill="1" applyBorder="1" applyAlignment="1">
      <alignment vertical="top" wrapText="1"/>
    </xf>
    <xf numFmtId="9" fontId="32" fillId="0" borderId="35" xfId="0" applyNumberFormat="1" applyFont="1" applyFill="1" applyBorder="1" applyAlignment="1">
      <alignment horizontal="center" vertical="top" wrapText="1"/>
    </xf>
    <xf numFmtId="0" fontId="35" fillId="0" borderId="35" xfId="0" applyFont="1" applyBorder="1" applyAlignment="1">
      <alignment horizontal="left" vertical="top" wrapText="1"/>
    </xf>
    <xf numFmtId="0" fontId="34" fillId="0" borderId="35" xfId="0" applyFont="1" applyFill="1" applyBorder="1" applyAlignment="1">
      <alignment horizontal="center" vertical="top" wrapText="1"/>
    </xf>
    <xf numFmtId="0" fontId="33" fillId="0" borderId="35" xfId="0" applyFont="1" applyFill="1" applyBorder="1" applyAlignment="1">
      <alignment horizontal="center" vertical="top" wrapText="1"/>
    </xf>
    <xf numFmtId="0" fontId="33" fillId="0" borderId="35" xfId="0" quotePrefix="1" applyFont="1" applyFill="1" applyBorder="1" applyAlignment="1">
      <alignment horizontal="center" vertical="top" wrapText="1"/>
    </xf>
    <xf numFmtId="0" fontId="33" fillId="0" borderId="35" xfId="0" applyFont="1" applyFill="1" applyBorder="1" applyAlignment="1">
      <alignment horizontal="left" vertical="top" wrapText="1"/>
    </xf>
    <xf numFmtId="0" fontId="33" fillId="0" borderId="35" xfId="0" applyFont="1" applyFill="1" applyBorder="1" applyAlignment="1">
      <alignment vertical="top" wrapText="1"/>
    </xf>
    <xf numFmtId="0" fontId="37" fillId="0" borderId="35" xfId="0" applyFont="1" applyFill="1" applyBorder="1" applyAlignment="1">
      <alignment horizontal="left" vertical="top" wrapText="1"/>
    </xf>
    <xf numFmtId="0" fontId="33" fillId="0" borderId="35" xfId="0" applyFont="1" applyBorder="1" applyAlignment="1">
      <alignment horizontal="left" vertical="top" wrapText="1"/>
    </xf>
    <xf numFmtId="0" fontId="36" fillId="0" borderId="35" xfId="0" applyFont="1" applyBorder="1" applyAlignment="1">
      <alignment vertical="top" wrapText="1"/>
    </xf>
    <xf numFmtId="0" fontId="32" fillId="0" borderId="35" xfId="0" applyFont="1" applyBorder="1" applyAlignment="1">
      <alignment vertical="top" wrapText="1"/>
    </xf>
    <xf numFmtId="0" fontId="36" fillId="0" borderId="35" xfId="0" applyFont="1" applyFill="1" applyBorder="1" applyAlignment="1">
      <alignment horizontal="left" vertical="top" wrapText="1"/>
    </xf>
    <xf numFmtId="0" fontId="33" fillId="7" borderId="35" xfId="0" applyFont="1" applyFill="1" applyBorder="1" applyAlignment="1">
      <alignment vertical="top" wrapText="1"/>
    </xf>
    <xf numFmtId="0" fontId="33" fillId="0" borderId="35" xfId="0" quotePrefix="1" applyFont="1" applyBorder="1" applyAlignment="1">
      <alignment horizontal="center" vertical="top" wrapText="1"/>
    </xf>
    <xf numFmtId="0" fontId="38" fillId="0" borderId="35" xfId="0" applyFont="1" applyBorder="1" applyAlignment="1">
      <alignment vertical="top" wrapText="1"/>
    </xf>
    <xf numFmtId="0" fontId="32" fillId="0" borderId="35" xfId="0" applyNumberFormat="1" applyFont="1" applyFill="1" applyBorder="1" applyAlignment="1">
      <alignment horizontal="center" vertical="top" wrapText="1"/>
    </xf>
    <xf numFmtId="0" fontId="38" fillId="0" borderId="35" xfId="0" applyFont="1" applyFill="1" applyBorder="1" applyAlignment="1">
      <alignment vertical="top" wrapText="1"/>
    </xf>
    <xf numFmtId="0" fontId="39" fillId="0" borderId="35" xfId="0" applyFont="1" applyBorder="1" applyAlignment="1">
      <alignment horizontal="center" vertical="top" wrapText="1"/>
    </xf>
    <xf numFmtId="0" fontId="32" fillId="3" borderId="35" xfId="0" applyFont="1" applyFill="1" applyBorder="1" applyAlignment="1">
      <alignment horizontal="left" vertical="top" wrapText="1"/>
    </xf>
    <xf numFmtId="0" fontId="40" fillId="0" borderId="35" xfId="0" applyFont="1" applyBorder="1" applyAlignment="1">
      <alignment vertical="top" wrapText="1"/>
    </xf>
    <xf numFmtId="0" fontId="32" fillId="0" borderId="109" xfId="0" applyFont="1" applyFill="1" applyBorder="1" applyAlignment="1">
      <alignment horizontal="center" vertical="top" wrapText="1"/>
    </xf>
    <xf numFmtId="0" fontId="40" fillId="0" borderId="109" xfId="0" applyFont="1" applyBorder="1" applyAlignment="1">
      <alignment vertical="top" wrapText="1"/>
    </xf>
    <xf numFmtId="0" fontId="32" fillId="0" borderId="109" xfId="0" applyFont="1" applyFill="1" applyBorder="1" applyAlignment="1">
      <alignment horizontal="left" vertical="top" wrapText="1"/>
    </xf>
    <xf numFmtId="0" fontId="33" fillId="0" borderId="109" xfId="0" applyFont="1" applyBorder="1" applyAlignment="1">
      <alignment horizontal="center" vertical="top" wrapText="1"/>
    </xf>
    <xf numFmtId="0" fontId="32" fillId="0" borderId="109" xfId="0" applyFont="1" applyFill="1" applyBorder="1" applyAlignment="1">
      <alignment wrapText="1"/>
    </xf>
    <xf numFmtId="0" fontId="33" fillId="0" borderId="109" xfId="0" applyFont="1" applyBorder="1" applyAlignment="1">
      <alignment vertical="top" wrapText="1"/>
    </xf>
    <xf numFmtId="0" fontId="36" fillId="0" borderId="35" xfId="0" applyFont="1" applyBorder="1" applyAlignment="1">
      <alignment horizontal="left" vertical="top" wrapText="1"/>
    </xf>
    <xf numFmtId="0" fontId="33" fillId="3" borderId="35" xfId="0" applyFont="1" applyFill="1" applyBorder="1" applyAlignment="1">
      <alignment vertical="top" wrapText="1"/>
    </xf>
    <xf numFmtId="3" fontId="33" fillId="0" borderId="35" xfId="0" applyNumberFormat="1" applyFont="1" applyBorder="1" applyAlignment="1">
      <alignment horizontal="center" vertical="top" wrapText="1"/>
    </xf>
    <xf numFmtId="0" fontId="32" fillId="8" borderId="35" xfId="0" applyFont="1" applyFill="1" applyBorder="1" applyAlignment="1">
      <alignment horizontal="center" vertical="top" wrapText="1"/>
    </xf>
    <xf numFmtId="0" fontId="32" fillId="8" borderId="35" xfId="0" quotePrefix="1" applyFont="1" applyFill="1" applyBorder="1" applyAlignment="1">
      <alignment horizontal="center" vertical="top" wrapText="1"/>
    </xf>
    <xf numFmtId="0" fontId="32" fillId="8" borderId="35" xfId="0" applyFont="1" applyFill="1" applyBorder="1" applyAlignment="1">
      <alignment wrapText="1"/>
    </xf>
    <xf numFmtId="0" fontId="32" fillId="0" borderId="104" xfId="0" applyFont="1" applyFill="1" applyBorder="1" applyAlignment="1">
      <alignment horizontal="center" vertical="top" wrapText="1"/>
    </xf>
    <xf numFmtId="0" fontId="32" fillId="0" borderId="104" xfId="0" applyFont="1" applyFill="1" applyBorder="1" applyAlignment="1">
      <alignment wrapText="1"/>
    </xf>
    <xf numFmtId="0" fontId="32" fillId="0" borderId="67" xfId="0" applyFont="1" applyFill="1" applyBorder="1" applyAlignment="1">
      <alignment horizontal="center" vertical="top" wrapText="1"/>
    </xf>
    <xf numFmtId="0" fontId="32" fillId="0" borderId="67" xfId="0" applyFont="1" applyFill="1" applyBorder="1" applyAlignment="1">
      <alignment wrapText="1"/>
    </xf>
    <xf numFmtId="0" fontId="32" fillId="0" borderId="0" xfId="0" applyFont="1" applyFill="1" applyBorder="1" applyAlignment="1">
      <alignment horizontal="center" vertical="top" wrapText="1"/>
    </xf>
    <xf numFmtId="0" fontId="34" fillId="0" borderId="0" xfId="0" applyFont="1" applyFill="1" applyBorder="1" applyAlignment="1">
      <alignment horizontal="left" vertical="top" wrapText="1"/>
    </xf>
    <xf numFmtId="0" fontId="32" fillId="0" borderId="0" xfId="0" applyFont="1" applyFill="1" applyBorder="1" applyAlignment="1">
      <alignment wrapText="1"/>
    </xf>
    <xf numFmtId="0" fontId="34" fillId="0" borderId="0" xfId="0" applyFont="1" applyFill="1" applyBorder="1" applyAlignment="1">
      <alignment vertical="top" wrapText="1"/>
    </xf>
    <xf numFmtId="0" fontId="32" fillId="0" borderId="0" xfId="0" applyFont="1" applyFill="1" applyBorder="1" applyAlignment="1">
      <alignment horizontal="left" vertical="top" wrapText="1"/>
    </xf>
    <xf numFmtId="0" fontId="32" fillId="0" borderId="0" xfId="0" applyFont="1" applyFill="1" applyBorder="1" applyAlignment="1">
      <alignment horizontal="left" vertical="center" wrapText="1"/>
    </xf>
    <xf numFmtId="0" fontId="34" fillId="0" borderId="0" xfId="0" applyFont="1" applyFill="1" applyBorder="1" applyAlignment="1">
      <alignment wrapText="1"/>
    </xf>
    <xf numFmtId="0" fontId="32" fillId="0" borderId="0" xfId="0" applyFont="1" applyFill="1" applyBorder="1" applyAlignment="1">
      <alignment vertical="top" wrapText="1"/>
    </xf>
    <xf numFmtId="0" fontId="32" fillId="0" borderId="103" xfId="0" applyFont="1" applyFill="1" applyBorder="1" applyAlignment="1">
      <alignment vertical="top" wrapText="1"/>
    </xf>
    <xf numFmtId="0" fontId="34" fillId="0" borderId="35" xfId="0" applyFont="1" applyFill="1" applyBorder="1" applyAlignment="1">
      <alignment wrapText="1"/>
    </xf>
    <xf numFmtId="0" fontId="32" fillId="0" borderId="104" xfId="0" applyFont="1" applyFill="1" applyBorder="1" applyAlignment="1">
      <alignment vertical="top" wrapText="1"/>
    </xf>
    <xf numFmtId="0" fontId="32" fillId="0" borderId="0" xfId="0" applyFont="1" applyFill="1" applyAlignment="1">
      <alignment horizontal="center" vertical="top" wrapText="1"/>
    </xf>
    <xf numFmtId="0" fontId="32" fillId="0" borderId="68" xfId="0" applyFont="1" applyFill="1" applyBorder="1" applyAlignment="1">
      <alignment horizontal="center" vertical="top" wrapText="1"/>
    </xf>
    <xf numFmtId="0" fontId="42" fillId="0" borderId="103" xfId="0" applyFont="1" applyFill="1" applyBorder="1" applyAlignment="1">
      <alignment vertical="top" wrapText="1"/>
    </xf>
    <xf numFmtId="0" fontId="32" fillId="0" borderId="72" xfId="0" applyFont="1" applyFill="1" applyBorder="1" applyAlignment="1">
      <alignment horizontal="center" vertical="center" wrapText="1"/>
    </xf>
    <xf numFmtId="0" fontId="42" fillId="0" borderId="112" xfId="0" applyFont="1" applyFill="1" applyBorder="1" applyAlignment="1">
      <alignment vertical="top" wrapText="1"/>
    </xf>
    <xf numFmtId="0" fontId="34" fillId="7" borderId="113" xfId="0" applyFont="1" applyFill="1" applyBorder="1" applyAlignment="1">
      <alignment vertical="top" wrapText="1"/>
    </xf>
    <xf numFmtId="0" fontId="34" fillId="3" borderId="113" xfId="0" applyFont="1" applyFill="1" applyBorder="1" applyAlignment="1">
      <alignment vertical="top" wrapText="1"/>
    </xf>
    <xf numFmtId="0" fontId="33" fillId="0" borderId="113" xfId="0" applyFont="1" applyBorder="1" applyAlignment="1">
      <alignment vertical="top" wrapText="1"/>
    </xf>
    <xf numFmtId="0" fontId="34" fillId="0" borderId="113" xfId="0" applyFont="1" applyFill="1" applyBorder="1" applyAlignment="1">
      <alignment vertical="top" wrapText="1"/>
    </xf>
    <xf numFmtId="0" fontId="32" fillId="0" borderId="113" xfId="0" applyFont="1" applyFill="1" applyBorder="1" applyAlignment="1">
      <alignment vertical="top" wrapText="1"/>
    </xf>
    <xf numFmtId="0" fontId="32" fillId="0" borderId="113" xfId="0" applyFont="1" applyFill="1" applyBorder="1" applyAlignment="1">
      <alignment horizontal="left" vertical="top" wrapText="1"/>
    </xf>
    <xf numFmtId="0" fontId="37" fillId="0" borderId="113" xfId="0" applyFont="1" applyFill="1" applyBorder="1" applyAlignment="1">
      <alignment horizontal="left" vertical="top" wrapText="1"/>
    </xf>
    <xf numFmtId="0" fontId="33" fillId="0" borderId="113" xfId="0" applyFont="1" applyFill="1" applyBorder="1" applyAlignment="1">
      <alignment vertical="top" wrapText="1"/>
    </xf>
    <xf numFmtId="0" fontId="33" fillId="7" borderId="113" xfId="0" applyFont="1" applyFill="1" applyBorder="1" applyAlignment="1">
      <alignment vertical="top" wrapText="1"/>
    </xf>
    <xf numFmtId="0" fontId="32" fillId="0" borderId="113" xfId="0" applyFont="1" applyFill="1" applyBorder="1" applyAlignment="1">
      <alignment wrapText="1"/>
    </xf>
    <xf numFmtId="0" fontId="38" fillId="0" borderId="113" xfId="0" applyFont="1" applyFill="1" applyBorder="1" applyAlignment="1">
      <alignment vertical="top" wrapText="1"/>
    </xf>
    <xf numFmtId="0" fontId="40" fillId="0" borderId="113" xfId="0" applyFont="1" applyBorder="1" applyAlignment="1">
      <alignment vertical="top" wrapText="1"/>
    </xf>
    <xf numFmtId="0" fontId="40" fillId="0" borderId="114" xfId="0" applyFont="1" applyBorder="1" applyAlignment="1">
      <alignment vertical="top" wrapText="1"/>
    </xf>
    <xf numFmtId="0" fontId="32" fillId="8" borderId="113" xfId="0" applyFont="1" applyFill="1" applyBorder="1" applyAlignment="1">
      <alignment wrapText="1"/>
    </xf>
    <xf numFmtId="0" fontId="32" fillId="0" borderId="115" xfId="0" applyFont="1" applyFill="1" applyBorder="1" applyAlignment="1">
      <alignment wrapText="1"/>
    </xf>
    <xf numFmtId="0" fontId="32" fillId="0" borderId="112" xfId="0" applyFont="1" applyFill="1" applyBorder="1" applyAlignment="1">
      <alignment vertical="top" wrapText="1"/>
    </xf>
    <xf numFmtId="0" fontId="34" fillId="0" borderId="113" xfId="0" applyFont="1" applyFill="1" applyBorder="1" applyAlignment="1">
      <alignment wrapText="1"/>
    </xf>
    <xf numFmtId="0" fontId="32" fillId="0" borderId="115" xfId="0" applyFont="1" applyFill="1" applyBorder="1" applyAlignment="1">
      <alignment vertical="top" wrapText="1"/>
    </xf>
    <xf numFmtId="0" fontId="32" fillId="0" borderId="73" xfId="0" applyFont="1" applyFill="1" applyBorder="1" applyAlignment="1">
      <alignment horizontal="center" vertical="center" wrapText="1"/>
    </xf>
    <xf numFmtId="0" fontId="34" fillId="0" borderId="116" xfId="0" applyFont="1" applyFill="1" applyBorder="1" applyAlignment="1">
      <alignment vertical="top" wrapText="1"/>
    </xf>
    <xf numFmtId="0" fontId="34" fillId="0" borderId="117" xfId="0" applyFont="1" applyFill="1" applyBorder="1" applyAlignment="1">
      <alignment vertical="top" wrapText="1"/>
    </xf>
    <xf numFmtId="0" fontId="32" fillId="0" borderId="117" xfId="0" applyFont="1" applyFill="1" applyBorder="1" applyAlignment="1">
      <alignment horizontal="left" vertical="top" wrapText="1"/>
    </xf>
    <xf numFmtId="0" fontId="32" fillId="0" borderId="117" xfId="0" applyFont="1" applyFill="1" applyBorder="1" applyAlignment="1">
      <alignment vertical="top" wrapText="1"/>
    </xf>
    <xf numFmtId="0" fontId="33" fillId="0" borderId="117" xfId="0" applyFont="1" applyBorder="1" applyAlignment="1">
      <alignment horizontal="left" vertical="top" wrapText="1"/>
    </xf>
    <xf numFmtId="0" fontId="32" fillId="0" borderId="117" xfId="0" applyFont="1" applyFill="1" applyBorder="1" applyAlignment="1">
      <alignment horizontal="center" vertical="top" wrapText="1"/>
    </xf>
    <xf numFmtId="0" fontId="32" fillId="0" borderId="117" xfId="0" applyFont="1" applyFill="1" applyBorder="1" applyAlignment="1">
      <alignment wrapText="1"/>
    </xf>
    <xf numFmtId="0" fontId="32" fillId="0" borderId="118" xfId="0" applyFont="1" applyFill="1" applyBorder="1" applyAlignment="1">
      <alignment horizontal="left" vertical="top" wrapText="1"/>
    </xf>
    <xf numFmtId="0" fontId="32" fillId="0" borderId="119" xfId="0" applyFont="1" applyFill="1" applyBorder="1" applyAlignment="1">
      <alignment wrapText="1"/>
    </xf>
    <xf numFmtId="0" fontId="32" fillId="0" borderId="116" xfId="0" applyFont="1" applyFill="1" applyBorder="1" applyAlignment="1">
      <alignment vertical="top" wrapText="1"/>
    </xf>
    <xf numFmtId="0" fontId="34" fillId="0" borderId="117" xfId="0" applyFont="1" applyFill="1" applyBorder="1" applyAlignment="1">
      <alignment wrapText="1"/>
    </xf>
    <xf numFmtId="0" fontId="32" fillId="0" borderId="119" xfId="0" applyFont="1" applyFill="1" applyBorder="1" applyAlignment="1">
      <alignment vertical="top" wrapText="1"/>
    </xf>
    <xf numFmtId="0" fontId="32" fillId="9" borderId="35" xfId="0" applyFont="1" applyFill="1" applyBorder="1" applyAlignment="1">
      <alignment horizontal="center" vertical="top" wrapText="1"/>
    </xf>
    <xf numFmtId="0" fontId="43" fillId="9" borderId="114" xfId="0" applyFont="1" applyFill="1" applyBorder="1" applyAlignment="1">
      <alignment horizontal="left" vertical="top" wrapText="1"/>
    </xf>
    <xf numFmtId="0" fontId="43" fillId="9" borderId="72" xfId="0" applyFont="1" applyFill="1" applyBorder="1" applyAlignment="1">
      <alignment horizontal="left" vertical="top" wrapText="1"/>
    </xf>
    <xf numFmtId="0" fontId="32" fillId="9" borderId="103" xfId="0" applyFont="1" applyFill="1" applyBorder="1" applyAlignment="1">
      <alignment horizontal="center" vertical="top" wrapText="1"/>
    </xf>
    <xf numFmtId="0" fontId="32" fillId="9" borderId="103" xfId="0" quotePrefix="1" applyFont="1" applyFill="1" applyBorder="1" applyAlignment="1">
      <alignment horizontal="center" vertical="top" wrapText="1"/>
    </xf>
    <xf numFmtId="0" fontId="32" fillId="9" borderId="109" xfId="0" applyFont="1" applyFill="1" applyBorder="1" applyAlignment="1">
      <alignment horizontal="center" vertical="top" wrapText="1"/>
    </xf>
    <xf numFmtId="0" fontId="32" fillId="9" borderId="109" xfId="0" quotePrefix="1" applyFont="1" applyFill="1" applyBorder="1" applyAlignment="1">
      <alignment horizontal="center" vertical="top" wrapText="1"/>
    </xf>
    <xf numFmtId="0" fontId="43" fillId="9" borderId="121" xfId="0" applyFont="1" applyFill="1" applyBorder="1" applyAlignment="1">
      <alignment horizontal="left" vertical="top" wrapText="1"/>
    </xf>
    <xf numFmtId="0" fontId="43" fillId="9" borderId="112" xfId="0" applyFont="1" applyFill="1" applyBorder="1" applyAlignment="1">
      <alignment horizontal="left" vertical="top" wrapText="1"/>
    </xf>
    <xf numFmtId="0" fontId="43" fillId="9" borderId="116" xfId="0" applyFont="1" applyFill="1" applyBorder="1" applyAlignment="1">
      <alignment horizontal="left" vertical="top" wrapText="1"/>
    </xf>
    <xf numFmtId="0" fontId="32" fillId="9" borderId="87" xfId="0" quotePrefix="1" applyFont="1" applyFill="1" applyBorder="1" applyAlignment="1">
      <alignment horizontal="center" vertical="top" wrapText="1"/>
    </xf>
    <xf numFmtId="0" fontId="32" fillId="9" borderId="87" xfId="0" applyFont="1" applyFill="1" applyBorder="1" applyAlignment="1">
      <alignment horizontal="center" vertical="top" wrapText="1"/>
    </xf>
    <xf numFmtId="0" fontId="43" fillId="9" borderId="118" xfId="0" applyFont="1" applyFill="1" applyBorder="1" applyAlignment="1">
      <alignment vertical="top" wrapText="1"/>
    </xf>
    <xf numFmtId="9" fontId="43" fillId="9" borderId="0" xfId="0" applyNumberFormat="1" applyFont="1" applyFill="1" applyBorder="1" applyAlignment="1">
      <alignment horizontal="center" vertical="top"/>
    </xf>
    <xf numFmtId="3" fontId="43" fillId="9" borderId="109" xfId="0" applyNumberFormat="1" applyFont="1" applyFill="1" applyBorder="1" applyAlignment="1">
      <alignment horizontal="center" vertical="top"/>
    </xf>
    <xf numFmtId="9" fontId="43" fillId="9" borderId="109" xfId="0" applyNumberFormat="1" applyFont="1" applyFill="1" applyBorder="1" applyAlignment="1">
      <alignment horizontal="center" vertical="top"/>
    </xf>
    <xf numFmtId="0" fontId="46" fillId="9" borderId="72" xfId="0" applyFont="1" applyFill="1" applyBorder="1" applyAlignment="1">
      <alignment vertical="top" wrapText="1"/>
    </xf>
    <xf numFmtId="0" fontId="43" fillId="9" borderId="73" xfId="0" applyFont="1" applyFill="1" applyBorder="1" applyAlignment="1">
      <alignment vertical="top" wrapText="1"/>
    </xf>
    <xf numFmtId="0" fontId="43" fillId="9" borderId="87" xfId="0" applyFont="1" applyFill="1" applyBorder="1" applyAlignment="1">
      <alignment vertical="top"/>
    </xf>
    <xf numFmtId="9" fontId="43" fillId="9" borderId="87" xfId="0" applyNumberFormat="1" applyFont="1" applyFill="1" applyBorder="1" applyAlignment="1">
      <alignment horizontal="center" vertical="top"/>
    </xf>
    <xf numFmtId="0" fontId="32" fillId="0" borderId="109" xfId="0" quotePrefix="1" applyFont="1" applyFill="1" applyBorder="1" applyAlignment="1">
      <alignment horizontal="center" vertical="top" wrapText="1"/>
    </xf>
    <xf numFmtId="0" fontId="33" fillId="0" borderId="120" xfId="0" applyFont="1" applyBorder="1" applyAlignment="1">
      <alignment vertical="top" wrapText="1"/>
    </xf>
    <xf numFmtId="0" fontId="33" fillId="0" borderId="114" xfId="0" applyFont="1" applyBorder="1" applyAlignment="1">
      <alignment vertical="top" wrapText="1"/>
    </xf>
    <xf numFmtId="0" fontId="32" fillId="0" borderId="118" xfId="0" applyFont="1" applyFill="1" applyBorder="1" applyAlignment="1">
      <alignment horizontal="center" vertical="top" wrapText="1"/>
    </xf>
    <xf numFmtId="0" fontId="47" fillId="9" borderId="35" xfId="0" quotePrefix="1" applyFont="1" applyFill="1" applyBorder="1" applyAlignment="1">
      <alignment horizontal="center" vertical="top" wrapText="1"/>
    </xf>
    <xf numFmtId="0" fontId="47" fillId="9" borderId="35" xfId="0" applyFont="1" applyFill="1" applyBorder="1" applyAlignment="1">
      <alignment horizontal="center" vertical="top" wrapText="1"/>
    </xf>
    <xf numFmtId="0" fontId="43" fillId="9" borderId="0" xfId="0" applyFont="1" applyFill="1" applyBorder="1" applyAlignment="1">
      <alignment vertical="top" wrapText="1"/>
    </xf>
    <xf numFmtId="0" fontId="36" fillId="9" borderId="114" xfId="0" applyFont="1" applyFill="1" applyBorder="1" applyAlignment="1">
      <alignment vertical="top" wrapText="1"/>
    </xf>
    <xf numFmtId="0" fontId="43" fillId="9" borderId="120" xfId="0" applyFont="1" applyFill="1" applyBorder="1" applyAlignment="1">
      <alignment horizontal="left" vertical="top" wrapText="1"/>
    </xf>
    <xf numFmtId="0" fontId="33" fillId="9" borderId="109" xfId="0" applyFont="1" applyFill="1" applyBorder="1" applyAlignment="1">
      <alignment horizontal="center" vertical="top" wrapText="1"/>
    </xf>
    <xf numFmtId="0" fontId="32" fillId="9" borderId="109" xfId="0" applyFont="1" applyFill="1" applyBorder="1" applyAlignment="1">
      <alignment wrapText="1"/>
    </xf>
    <xf numFmtId="3" fontId="43" fillId="9" borderId="87" xfId="0" applyNumberFormat="1" applyFont="1" applyFill="1" applyBorder="1" applyAlignment="1">
      <alignment horizontal="center" vertical="top"/>
    </xf>
    <xf numFmtId="0" fontId="43" fillId="9" borderId="87" xfId="0" applyFont="1" applyFill="1" applyBorder="1" applyAlignment="1">
      <alignment horizontal="center" vertical="top" wrapText="1"/>
    </xf>
    <xf numFmtId="9" fontId="43" fillId="9" borderId="103" xfId="0" applyNumberFormat="1" applyFont="1" applyFill="1" applyBorder="1" applyAlignment="1">
      <alignment horizontal="center" vertical="top" wrapText="1"/>
    </xf>
    <xf numFmtId="0" fontId="43" fillId="9" borderId="103" xfId="0" applyFont="1" applyFill="1" applyBorder="1" applyAlignment="1">
      <alignment horizontal="center" vertical="top" wrapText="1"/>
    </xf>
    <xf numFmtId="0" fontId="43" fillId="9" borderId="121" xfId="0" applyFont="1" applyFill="1" applyBorder="1" applyAlignment="1">
      <alignment vertical="top" wrapText="1"/>
    </xf>
    <xf numFmtId="0" fontId="43" fillId="9" borderId="109" xfId="0" applyFont="1" applyFill="1" applyBorder="1" applyAlignment="1">
      <alignment vertical="top" wrapText="1"/>
    </xf>
    <xf numFmtId="0" fontId="46" fillId="9" borderId="103" xfId="0" applyFont="1" applyFill="1" applyBorder="1" applyAlignment="1">
      <alignment wrapText="1"/>
    </xf>
    <xf numFmtId="0" fontId="43" fillId="9" borderId="103" xfId="0" applyFont="1" applyFill="1" applyBorder="1" applyAlignment="1">
      <alignment vertical="top" wrapText="1"/>
    </xf>
    <xf numFmtId="0" fontId="34" fillId="0" borderId="109" xfId="0" applyFont="1" applyFill="1" applyBorder="1" applyAlignment="1">
      <alignment horizontal="left" vertical="top" wrapText="1"/>
    </xf>
    <xf numFmtId="0" fontId="34" fillId="0" borderId="109" xfId="0" applyFont="1" applyFill="1" applyBorder="1" applyAlignment="1">
      <alignment vertical="top" wrapText="1"/>
    </xf>
    <xf numFmtId="0" fontId="34" fillId="0" borderId="114" xfId="0" applyFont="1" applyFill="1" applyBorder="1" applyAlignment="1">
      <alignment vertical="top" wrapText="1"/>
    </xf>
    <xf numFmtId="0" fontId="34" fillId="0" borderId="118" xfId="0" applyFont="1" applyFill="1" applyBorder="1" applyAlignment="1">
      <alignment vertical="top" wrapText="1"/>
    </xf>
    <xf numFmtId="0" fontId="32" fillId="0" borderId="35" xfId="0" applyFont="1" applyFill="1" applyBorder="1" applyAlignment="1">
      <alignment vertical="top" wrapText="1"/>
    </xf>
    <xf numFmtId="0" fontId="33" fillId="3" borderId="109" xfId="0" applyFont="1" applyFill="1" applyBorder="1" applyAlignment="1">
      <alignment vertical="top" wrapText="1"/>
    </xf>
    <xf numFmtId="0" fontId="33" fillId="3" borderId="114" xfId="0" applyFont="1" applyFill="1" applyBorder="1" applyAlignment="1">
      <alignment vertical="top" wrapText="1"/>
    </xf>
    <xf numFmtId="0" fontId="32" fillId="0" borderId="118" xfId="0" applyFont="1" applyFill="1" applyBorder="1" applyAlignment="1">
      <alignment wrapText="1"/>
    </xf>
    <xf numFmtId="0" fontId="32" fillId="2" borderId="35" xfId="0" applyFont="1" applyFill="1" applyBorder="1" applyAlignment="1">
      <alignment horizontal="center" vertical="top" wrapText="1"/>
    </xf>
    <xf numFmtId="0" fontId="43" fillId="2" borderId="35" xfId="0" applyFont="1" applyFill="1" applyBorder="1" applyAlignment="1">
      <alignment vertical="top" wrapText="1"/>
    </xf>
    <xf numFmtId="0" fontId="43" fillId="2" borderId="113" xfId="0" applyFont="1" applyFill="1" applyBorder="1" applyAlignment="1">
      <alignment vertical="top" wrapText="1"/>
    </xf>
    <xf numFmtId="0" fontId="43" fillId="2" borderId="117" xfId="0" applyFont="1" applyFill="1" applyBorder="1" applyAlignment="1">
      <alignment vertical="top" wrapText="1"/>
    </xf>
    <xf numFmtId="0" fontId="43" fillId="2" borderId="35" xfId="0" applyFont="1" applyFill="1" applyBorder="1" applyAlignment="1">
      <alignment horizontal="center" vertical="top" wrapText="1"/>
    </xf>
    <xf numFmtId="1" fontId="43" fillId="2" borderId="35" xfId="0" applyNumberFormat="1" applyFont="1" applyFill="1" applyBorder="1" applyAlignment="1">
      <alignment horizontal="center" vertical="top" wrapText="1"/>
    </xf>
    <xf numFmtId="41" fontId="43" fillId="2" borderId="35" xfId="0" applyNumberFormat="1" applyFont="1" applyFill="1" applyBorder="1" applyAlignment="1">
      <alignment vertical="top" wrapText="1"/>
    </xf>
    <xf numFmtId="9" fontId="43" fillId="2" borderId="35" xfId="0" applyNumberFormat="1" applyFont="1" applyFill="1" applyBorder="1" applyAlignment="1">
      <alignment horizontal="center" vertical="top" wrapText="1"/>
    </xf>
    <xf numFmtId="164" fontId="43" fillId="2" borderId="35" xfId="0" applyNumberFormat="1" applyFont="1" applyFill="1" applyBorder="1" applyAlignment="1">
      <alignment vertical="top" wrapText="1"/>
    </xf>
    <xf numFmtId="2" fontId="43" fillId="2" borderId="35" xfId="0" applyNumberFormat="1" applyFont="1" applyFill="1" applyBorder="1" applyAlignment="1">
      <alignment vertical="top" wrapText="1"/>
    </xf>
    <xf numFmtId="166" fontId="43" fillId="2" borderId="35" xfId="0" applyNumberFormat="1" applyFont="1" applyFill="1" applyBorder="1" applyAlignment="1">
      <alignment vertical="top" wrapText="1"/>
    </xf>
    <xf numFmtId="0" fontId="43" fillId="2" borderId="35" xfId="0" applyFont="1" applyFill="1" applyBorder="1" applyAlignment="1">
      <alignment horizontal="left" vertical="top" wrapText="1"/>
    </xf>
    <xf numFmtId="0" fontId="32" fillId="0" borderId="112" xfId="0" applyFont="1" applyFill="1" applyBorder="1" applyAlignment="1">
      <alignment wrapText="1"/>
    </xf>
    <xf numFmtId="0" fontId="32" fillId="0" borderId="116" xfId="0" applyFont="1" applyFill="1" applyBorder="1" applyAlignment="1">
      <alignment wrapText="1"/>
    </xf>
    <xf numFmtId="0" fontId="43" fillId="2" borderId="113" xfId="0" applyFont="1" applyFill="1" applyBorder="1" applyAlignment="1">
      <alignment horizontal="left" vertical="top" wrapText="1"/>
    </xf>
    <xf numFmtId="165" fontId="43" fillId="2" borderId="35" xfId="0" applyNumberFormat="1" applyFont="1" applyFill="1" applyBorder="1" applyAlignment="1">
      <alignment vertical="top" wrapText="1"/>
    </xf>
    <xf numFmtId="0" fontId="43" fillId="2" borderId="118" xfId="0" applyFont="1" applyFill="1" applyBorder="1" applyAlignment="1">
      <alignment vertical="top" wrapText="1"/>
    </xf>
    <xf numFmtId="0" fontId="43" fillId="2" borderId="109" xfId="0" applyFont="1" applyFill="1" applyBorder="1" applyAlignment="1">
      <alignment horizontal="center" vertical="top" wrapText="1"/>
    </xf>
    <xf numFmtId="1" fontId="43" fillId="2" borderId="109" xfId="0" applyNumberFormat="1" applyFont="1" applyFill="1" applyBorder="1" applyAlignment="1">
      <alignment horizontal="center" vertical="top" wrapText="1"/>
    </xf>
    <xf numFmtId="0" fontId="46" fillId="2" borderId="117" xfId="0" applyFont="1" applyFill="1" applyBorder="1" applyAlignment="1">
      <alignment vertical="top" wrapText="1"/>
    </xf>
    <xf numFmtId="0" fontId="46" fillId="2" borderId="35" xfId="0" applyFont="1" applyFill="1" applyBorder="1" applyAlignment="1">
      <alignment horizontal="center" vertical="top" wrapText="1"/>
    </xf>
    <xf numFmtId="9" fontId="46" fillId="2" borderId="35" xfId="0" applyNumberFormat="1" applyFont="1" applyFill="1" applyBorder="1" applyAlignment="1">
      <alignment horizontal="center" vertical="top" wrapText="1"/>
    </xf>
    <xf numFmtId="165" fontId="43" fillId="2" borderId="35" xfId="1" applyNumberFormat="1" applyFont="1" applyFill="1" applyBorder="1" applyAlignment="1">
      <alignment vertical="top" wrapText="1"/>
    </xf>
    <xf numFmtId="0" fontId="46" fillId="2" borderId="63" xfId="0" applyFont="1" applyFill="1" applyBorder="1" applyAlignment="1">
      <alignment horizontal="center" vertical="top" wrapText="1"/>
    </xf>
    <xf numFmtId="41" fontId="46" fillId="2" borderId="63" xfId="0" applyNumberFormat="1" applyFont="1" applyFill="1" applyBorder="1" applyAlignment="1">
      <alignment vertical="top" wrapText="1"/>
    </xf>
    <xf numFmtId="165" fontId="43" fillId="2" borderId="109" xfId="0" applyNumberFormat="1" applyFont="1" applyFill="1" applyBorder="1" applyAlignment="1">
      <alignment vertical="top" wrapText="1"/>
    </xf>
    <xf numFmtId="0" fontId="34" fillId="0" borderId="87" xfId="0" applyFont="1" applyFill="1" applyBorder="1" applyAlignment="1">
      <alignment vertical="top" wrapText="1"/>
    </xf>
    <xf numFmtId="0" fontId="34" fillId="0" borderId="72" xfId="0" applyFont="1" applyFill="1" applyBorder="1" applyAlignment="1">
      <alignment vertical="top" wrapText="1"/>
    </xf>
    <xf numFmtId="0" fontId="34" fillId="0" borderId="73" xfId="0" applyFont="1" applyFill="1" applyBorder="1" applyAlignment="1">
      <alignment vertical="top" wrapText="1"/>
    </xf>
    <xf numFmtId="0" fontId="34" fillId="0" borderId="87" xfId="0" applyFont="1" applyFill="1" applyBorder="1" applyAlignment="1">
      <alignment horizontal="left" vertical="top" wrapText="1"/>
    </xf>
    <xf numFmtId="0" fontId="32" fillId="0" borderId="87" xfId="0" applyFont="1" applyFill="1" applyBorder="1" applyAlignment="1">
      <alignment wrapText="1"/>
    </xf>
    <xf numFmtId="9" fontId="48" fillId="9" borderId="87" xfId="0" applyNumberFormat="1" applyFont="1" applyFill="1" applyBorder="1" applyAlignment="1">
      <alignment horizontal="center" vertical="top" wrapText="1"/>
    </xf>
    <xf numFmtId="9" fontId="46" fillId="9" borderId="87" xfId="0" applyNumberFormat="1" applyFont="1" applyFill="1" applyBorder="1" applyAlignment="1">
      <alignment horizontal="center" vertical="top" wrapText="1"/>
    </xf>
    <xf numFmtId="41" fontId="46" fillId="9" borderId="87" xfId="1" applyFont="1" applyFill="1" applyBorder="1" applyAlignment="1">
      <alignment horizontal="center" vertical="top" wrapText="1"/>
    </xf>
    <xf numFmtId="41" fontId="46" fillId="9" borderId="87" xfId="1" applyFont="1" applyFill="1" applyBorder="1" applyAlignment="1">
      <alignment vertical="top" wrapText="1"/>
    </xf>
    <xf numFmtId="0" fontId="47" fillId="9" borderId="87" xfId="0" applyFont="1" applyFill="1" applyBorder="1" applyAlignment="1">
      <alignment horizontal="left" vertical="top" wrapText="1"/>
    </xf>
    <xf numFmtId="0" fontId="46" fillId="9" borderId="72" xfId="0" applyFont="1" applyFill="1" applyBorder="1" applyAlignment="1">
      <alignment horizontal="left" vertical="top" wrapText="1"/>
    </xf>
    <xf numFmtId="0" fontId="46" fillId="9" borderId="73" xfId="0" applyFont="1" applyFill="1" applyBorder="1" applyAlignment="1">
      <alignment horizontal="left" vertical="top" wrapText="1"/>
    </xf>
    <xf numFmtId="0" fontId="33" fillId="0" borderId="103" xfId="0" applyFont="1" applyBorder="1" applyAlignment="1">
      <alignment horizontal="center" vertical="top" wrapText="1"/>
    </xf>
    <xf numFmtId="0" fontId="32" fillId="10" borderId="35" xfId="0" applyFont="1" applyFill="1" applyBorder="1" applyAlignment="1">
      <alignment horizontal="center" vertical="top" wrapText="1"/>
    </xf>
    <xf numFmtId="0" fontId="32" fillId="10" borderId="35" xfId="0" quotePrefix="1" applyFont="1" applyFill="1" applyBorder="1" applyAlignment="1">
      <alignment horizontal="center" vertical="top" wrapText="1"/>
    </xf>
    <xf numFmtId="0" fontId="47" fillId="10" borderId="35" xfId="0" applyFont="1" applyFill="1" applyBorder="1" applyAlignment="1">
      <alignment vertical="top" wrapText="1"/>
    </xf>
    <xf numFmtId="0" fontId="46" fillId="10" borderId="113" xfId="0" applyFont="1" applyFill="1" applyBorder="1" applyAlignment="1">
      <alignment horizontal="left" vertical="top" wrapText="1"/>
    </xf>
    <xf numFmtId="167" fontId="46" fillId="10" borderId="117" xfId="2" applyNumberFormat="1" applyFont="1" applyFill="1" applyBorder="1" applyAlignment="1">
      <alignment horizontal="left" vertical="top" wrapText="1"/>
    </xf>
    <xf numFmtId="9" fontId="43" fillId="10" borderId="35" xfId="0" applyNumberFormat="1" applyFont="1" applyFill="1" applyBorder="1" applyAlignment="1">
      <alignment horizontal="center" vertical="top" wrapText="1"/>
    </xf>
    <xf numFmtId="9" fontId="46" fillId="10" borderId="35" xfId="0" applyNumberFormat="1" applyFont="1" applyFill="1" applyBorder="1" applyAlignment="1">
      <alignment horizontal="center" vertical="top" wrapText="1"/>
    </xf>
    <xf numFmtId="41" fontId="46" fillId="10" borderId="35" xfId="1" applyFont="1" applyFill="1" applyBorder="1" applyAlignment="1">
      <alignment horizontal="center" vertical="top" wrapText="1"/>
    </xf>
    <xf numFmtId="0" fontId="46" fillId="10" borderId="35" xfId="0" applyFont="1" applyFill="1" applyBorder="1" applyAlignment="1">
      <alignment horizontal="center" vertical="top" wrapText="1"/>
    </xf>
    <xf numFmtId="0" fontId="49" fillId="10" borderId="113" xfId="0" applyFont="1" applyFill="1" applyBorder="1" applyAlignment="1">
      <alignment horizontal="left" vertical="top" wrapText="1"/>
    </xf>
    <xf numFmtId="9" fontId="46" fillId="2" borderId="109" xfId="3" applyNumberFormat="1" applyFont="1" applyFill="1" applyBorder="1" applyAlignment="1">
      <alignment horizontal="center" vertical="top"/>
    </xf>
    <xf numFmtId="41" fontId="46" fillId="2" borderId="109" xfId="3" applyNumberFormat="1" applyFont="1" applyFill="1" applyBorder="1" applyAlignment="1">
      <alignment horizontal="center" vertical="top" wrapText="1"/>
    </xf>
    <xf numFmtId="0" fontId="52" fillId="2" borderId="113" xfId="0" applyFont="1" applyFill="1" applyBorder="1" applyAlignment="1">
      <alignment horizontal="left" vertical="top" wrapText="1"/>
    </xf>
    <xf numFmtId="0" fontId="46" fillId="2" borderId="35" xfId="0" applyFont="1" applyFill="1" applyBorder="1" applyAlignment="1">
      <alignment vertical="top" wrapText="1"/>
    </xf>
    <xf numFmtId="41" fontId="46" fillId="2" borderId="35" xfId="1" applyNumberFormat="1" applyFont="1" applyFill="1" applyBorder="1" applyAlignment="1">
      <alignment vertical="top" wrapText="1"/>
    </xf>
    <xf numFmtId="0" fontId="46" fillId="2" borderId="117" xfId="0" applyFont="1" applyFill="1" applyBorder="1" applyAlignment="1">
      <alignment horizontal="left" vertical="top" wrapText="1"/>
    </xf>
    <xf numFmtId="41" fontId="46" fillId="2" borderId="35" xfId="1" applyFont="1" applyFill="1" applyBorder="1" applyAlignment="1">
      <alignment horizontal="center" vertical="top" wrapText="1"/>
    </xf>
    <xf numFmtId="0" fontId="46" fillId="2" borderId="35" xfId="0" applyFont="1" applyFill="1" applyBorder="1" applyAlignment="1">
      <alignment wrapText="1"/>
    </xf>
    <xf numFmtId="0" fontId="32" fillId="11" borderId="35" xfId="0" applyFont="1" applyFill="1" applyBorder="1" applyAlignment="1">
      <alignment horizontal="center" vertical="top" wrapText="1"/>
    </xf>
    <xf numFmtId="0" fontId="53" fillId="11" borderId="35" xfId="0" applyFont="1" applyFill="1" applyBorder="1" applyAlignment="1">
      <alignment horizontal="left" vertical="top" wrapText="1"/>
    </xf>
    <xf numFmtId="0" fontId="53" fillId="11" borderId="113" xfId="0" applyFont="1" applyFill="1" applyBorder="1" applyAlignment="1">
      <alignment horizontal="left" vertical="top" wrapText="1"/>
    </xf>
    <xf numFmtId="0" fontId="46" fillId="11" borderId="117" xfId="0" applyFont="1" applyFill="1" applyBorder="1" applyAlignment="1">
      <alignment vertical="top" wrapText="1"/>
    </xf>
    <xf numFmtId="9" fontId="43" fillId="11" borderId="35" xfId="0" applyNumberFormat="1" applyFont="1" applyFill="1" applyBorder="1" applyAlignment="1">
      <alignment horizontal="center" vertical="top" wrapText="1"/>
    </xf>
    <xf numFmtId="0" fontId="46" fillId="11" borderId="35" xfId="0" applyFont="1" applyFill="1" applyBorder="1" applyAlignment="1">
      <alignment wrapText="1"/>
    </xf>
    <xf numFmtId="0" fontId="43" fillId="11" borderId="35" xfId="0" applyFont="1" applyFill="1" applyBorder="1" applyAlignment="1">
      <alignment vertical="top" wrapText="1"/>
    </xf>
    <xf numFmtId="0" fontId="46" fillId="11" borderId="117" xfId="0" applyFont="1" applyFill="1" applyBorder="1" applyAlignment="1">
      <alignment horizontal="left" vertical="top" wrapText="1"/>
    </xf>
    <xf numFmtId="9" fontId="43" fillId="11" borderId="35" xfId="0" quotePrefix="1" applyNumberFormat="1" applyFont="1" applyFill="1" applyBorder="1" applyAlignment="1">
      <alignment horizontal="center" vertical="top" wrapText="1"/>
    </xf>
    <xf numFmtId="41" fontId="46" fillId="11" borderId="35" xfId="1" applyFont="1" applyFill="1" applyBorder="1" applyAlignment="1">
      <alignment vertical="top" wrapText="1"/>
    </xf>
    <xf numFmtId="0" fontId="46" fillId="11" borderId="35" xfId="0" applyFont="1" applyFill="1" applyBorder="1" applyAlignment="1">
      <alignment vertical="top" wrapText="1"/>
    </xf>
    <xf numFmtId="164" fontId="46" fillId="11" borderId="35" xfId="1" applyNumberFormat="1" applyFont="1" applyFill="1" applyBorder="1" applyAlignment="1">
      <alignment vertical="top" wrapText="1"/>
    </xf>
    <xf numFmtId="0" fontId="32" fillId="12" borderId="35" xfId="0" applyFont="1" applyFill="1" applyBorder="1" applyAlignment="1">
      <alignment horizontal="center" vertical="top" wrapText="1"/>
    </xf>
    <xf numFmtId="0" fontId="46" fillId="12" borderId="35" xfId="0" applyFont="1" applyFill="1" applyBorder="1" applyAlignment="1">
      <alignment horizontal="center" vertical="top" wrapText="1"/>
    </xf>
    <xf numFmtId="0" fontId="43" fillId="3" borderId="114" xfId="0" applyFont="1" applyFill="1" applyBorder="1" applyAlignment="1">
      <alignment horizontal="left" vertical="top" wrapText="1"/>
    </xf>
    <xf numFmtId="0" fontId="43" fillId="3" borderId="117" xfId="0" applyFont="1" applyFill="1" applyBorder="1" applyAlignment="1">
      <alignment vertical="top" wrapText="1"/>
    </xf>
    <xf numFmtId="0" fontId="46" fillId="13" borderId="35" xfId="0" applyFont="1" applyFill="1" applyBorder="1" applyAlignment="1">
      <alignment vertical="top" wrapText="1"/>
    </xf>
    <xf numFmtId="0" fontId="43" fillId="13" borderId="114" xfId="0" applyFont="1" applyFill="1" applyBorder="1" applyAlignment="1">
      <alignment horizontal="left" vertical="top" wrapText="1"/>
    </xf>
    <xf numFmtId="0" fontId="43" fillId="13" borderId="117" xfId="0" applyFont="1" applyFill="1" applyBorder="1" applyAlignment="1">
      <alignment vertical="top" wrapText="1"/>
    </xf>
    <xf numFmtId="9" fontId="43" fillId="13" borderId="35" xfId="0" applyNumberFormat="1" applyFont="1" applyFill="1" applyBorder="1" applyAlignment="1">
      <alignment horizontal="center" vertical="top" wrapText="1"/>
    </xf>
    <xf numFmtId="9" fontId="46" fillId="13" borderId="35" xfId="0" applyNumberFormat="1" applyFont="1" applyFill="1" applyBorder="1" applyAlignment="1">
      <alignment vertical="top" wrapText="1"/>
    </xf>
    <xf numFmtId="41" fontId="46" fillId="13" borderId="35" xfId="1" applyFont="1" applyFill="1" applyBorder="1" applyAlignment="1">
      <alignment vertical="top" wrapText="1"/>
    </xf>
    <xf numFmtId="0" fontId="43" fillId="13" borderId="35" xfId="0" applyNumberFormat="1" applyFont="1" applyFill="1" applyBorder="1" applyAlignment="1">
      <alignment horizontal="center" vertical="top" wrapText="1"/>
    </xf>
    <xf numFmtId="0" fontId="46" fillId="13" borderId="117" xfId="0" applyFont="1" applyFill="1" applyBorder="1" applyAlignment="1">
      <alignment vertical="top" wrapText="1"/>
    </xf>
    <xf numFmtId="0" fontId="32" fillId="13" borderId="35" xfId="0" applyFont="1" applyFill="1" applyBorder="1" applyAlignment="1">
      <alignment vertical="top" wrapText="1"/>
    </xf>
    <xf numFmtId="9" fontId="46" fillId="13" borderId="35" xfId="0" applyNumberFormat="1" applyFont="1" applyFill="1" applyBorder="1" applyAlignment="1">
      <alignment horizontal="center" vertical="top" wrapText="1"/>
    </xf>
    <xf numFmtId="0" fontId="32" fillId="13" borderId="109" xfId="0" applyFont="1" applyFill="1" applyBorder="1" applyAlignment="1">
      <alignment horizontal="center" vertical="top" wrapText="1"/>
    </xf>
    <xf numFmtId="0" fontId="32" fillId="13" borderId="87" xfId="0" applyFont="1" applyFill="1" applyBorder="1" applyAlignment="1">
      <alignment horizontal="center" vertical="top" wrapText="1"/>
    </xf>
    <xf numFmtId="0" fontId="32" fillId="13" borderId="103" xfId="0" applyFont="1" applyFill="1" applyBorder="1" applyAlignment="1">
      <alignment horizontal="center" vertical="top" wrapText="1"/>
    </xf>
    <xf numFmtId="0" fontId="52" fillId="13" borderId="114" xfId="0" applyFont="1" applyFill="1" applyBorder="1" applyAlignment="1">
      <alignment horizontal="left" vertical="top" wrapText="1"/>
    </xf>
    <xf numFmtId="0" fontId="43" fillId="13" borderId="35" xfId="0" applyFont="1" applyFill="1" applyBorder="1" applyAlignment="1">
      <alignment horizontal="center" vertical="top" wrapText="1"/>
    </xf>
    <xf numFmtId="0" fontId="52" fillId="13" borderId="72" xfId="0" applyFont="1" applyFill="1" applyBorder="1" applyAlignment="1">
      <alignment horizontal="left" vertical="top" wrapText="1"/>
    </xf>
    <xf numFmtId="0" fontId="52" fillId="13" borderId="103" xfId="0" applyFont="1" applyFill="1" applyBorder="1" applyAlignment="1">
      <alignment horizontal="left" vertical="top" wrapText="1"/>
    </xf>
    <xf numFmtId="0" fontId="52" fillId="13" borderId="112" xfId="0" applyFont="1" applyFill="1" applyBorder="1" applyAlignment="1">
      <alignment horizontal="left" vertical="top" wrapText="1"/>
    </xf>
    <xf numFmtId="0" fontId="46" fillId="13" borderId="35" xfId="0" applyFont="1" applyFill="1" applyBorder="1" applyAlignment="1">
      <alignment horizontal="center" vertical="top" wrapText="1"/>
    </xf>
    <xf numFmtId="0" fontId="46" fillId="0" borderId="35" xfId="0" applyFont="1" applyFill="1" applyBorder="1" applyAlignment="1">
      <alignment horizontal="center" vertical="top" wrapText="1"/>
    </xf>
    <xf numFmtId="0" fontId="46" fillId="13" borderId="118" xfId="0" applyFont="1" applyFill="1" applyBorder="1" applyAlignment="1">
      <alignment horizontal="left" vertical="top" wrapText="1"/>
    </xf>
    <xf numFmtId="0" fontId="43" fillId="13" borderId="35" xfId="0" applyFont="1" applyFill="1" applyBorder="1" applyAlignment="1">
      <alignment vertical="top" wrapText="1"/>
    </xf>
    <xf numFmtId="0" fontId="43" fillId="13" borderId="112" xfId="0" applyFont="1" applyFill="1" applyBorder="1" applyAlignment="1">
      <alignment horizontal="left" vertical="top" wrapText="1"/>
    </xf>
    <xf numFmtId="0" fontId="46" fillId="13" borderId="117" xfId="0" applyFont="1" applyFill="1" applyBorder="1" applyAlignment="1">
      <alignment horizontal="left" vertical="top" wrapText="1"/>
    </xf>
    <xf numFmtId="0" fontId="33" fillId="13" borderId="35" xfId="0" quotePrefix="1" applyFont="1" applyFill="1" applyBorder="1" applyAlignment="1">
      <alignment horizontal="center" vertical="top" wrapText="1"/>
    </xf>
    <xf numFmtId="0" fontId="43" fillId="13" borderId="35" xfId="0" quotePrefix="1" applyFont="1" applyFill="1" applyBorder="1" applyAlignment="1">
      <alignment horizontal="center" vertical="top" wrapText="1"/>
    </xf>
    <xf numFmtId="0" fontId="43" fillId="13" borderId="35" xfId="0" applyFont="1" applyFill="1" applyBorder="1" applyAlignment="1">
      <alignment horizontal="left" vertical="top" wrapText="1"/>
    </xf>
    <xf numFmtId="0" fontId="43" fillId="13" borderId="113" xfId="0" applyFont="1" applyFill="1" applyBorder="1" applyAlignment="1">
      <alignment horizontal="left" vertical="top" wrapText="1"/>
    </xf>
    <xf numFmtId="0" fontId="43" fillId="13" borderId="109" xfId="0" applyFont="1" applyFill="1" applyBorder="1" applyAlignment="1">
      <alignment vertical="top" wrapText="1"/>
    </xf>
    <xf numFmtId="0" fontId="43" fillId="13" borderId="72" xfId="0" applyFont="1" applyFill="1" applyBorder="1" applyAlignment="1">
      <alignment horizontal="left" vertical="top" wrapText="1"/>
    </xf>
    <xf numFmtId="0" fontId="33" fillId="13" borderId="109" xfId="0" quotePrefix="1" applyFont="1" applyFill="1" applyBorder="1" applyAlignment="1">
      <alignment horizontal="center" vertical="top" wrapText="1"/>
    </xf>
    <xf numFmtId="0" fontId="46" fillId="13" borderId="109" xfId="0" applyFont="1" applyFill="1" applyBorder="1" applyAlignment="1">
      <alignment horizontal="center" vertical="top" wrapText="1"/>
    </xf>
    <xf numFmtId="0" fontId="43" fillId="13" borderId="109" xfId="0" applyFont="1" applyFill="1" applyBorder="1" applyAlignment="1">
      <alignment horizontal="center" vertical="top" wrapText="1"/>
    </xf>
    <xf numFmtId="0" fontId="38" fillId="0" borderId="103" xfId="0" applyFont="1" applyFill="1" applyBorder="1" applyAlignment="1">
      <alignment vertical="top" wrapText="1"/>
    </xf>
    <xf numFmtId="0" fontId="38" fillId="0" borderId="112" xfId="0" applyFont="1" applyFill="1" applyBorder="1" applyAlignment="1">
      <alignment vertical="top" wrapText="1"/>
    </xf>
    <xf numFmtId="168" fontId="46" fillId="13" borderId="35" xfId="0" quotePrefix="1" applyNumberFormat="1" applyFont="1" applyFill="1" applyBorder="1" applyAlignment="1">
      <alignment horizontal="center" vertical="top" wrapText="1"/>
    </xf>
    <xf numFmtId="0" fontId="46" fillId="13" borderId="35" xfId="0" quotePrefix="1" applyNumberFormat="1" applyFont="1" applyFill="1" applyBorder="1" applyAlignment="1">
      <alignment horizontal="center" vertical="top" wrapText="1"/>
    </xf>
    <xf numFmtId="0" fontId="46" fillId="0" borderId="68" xfId="0" applyFont="1" applyFill="1" applyBorder="1" applyAlignment="1">
      <alignment horizontal="center" vertical="top" wrapText="1"/>
    </xf>
    <xf numFmtId="0" fontId="46" fillId="0" borderId="105" xfId="0" quotePrefix="1" applyFont="1" applyFill="1" applyBorder="1" applyAlignment="1">
      <alignment horizontal="center" vertical="center" wrapText="1"/>
    </xf>
    <xf numFmtId="0" fontId="46" fillId="0" borderId="87" xfId="0" applyFont="1" applyFill="1" applyBorder="1" applyAlignment="1">
      <alignment vertical="center" wrapText="1"/>
    </xf>
    <xf numFmtId="0" fontId="46" fillId="0" borderId="103" xfId="0" applyFont="1" applyFill="1" applyBorder="1" applyAlignment="1">
      <alignment wrapText="1"/>
    </xf>
    <xf numFmtId="0" fontId="46" fillId="0" borderId="35" xfId="0" applyFont="1" applyFill="1" applyBorder="1" applyAlignment="1">
      <alignment wrapText="1"/>
    </xf>
    <xf numFmtId="0" fontId="46" fillId="0" borderId="35" xfId="0" applyFont="1" applyFill="1" applyBorder="1" applyAlignment="1">
      <alignment vertical="top" wrapText="1"/>
    </xf>
    <xf numFmtId="0" fontId="46" fillId="0" borderId="109" xfId="0" applyFont="1" applyFill="1" applyBorder="1" applyAlignment="1">
      <alignment wrapText="1"/>
    </xf>
    <xf numFmtId="0" fontId="46" fillId="0" borderId="87" xfId="0" applyFont="1" applyFill="1" applyBorder="1" applyAlignment="1">
      <alignment wrapText="1"/>
    </xf>
    <xf numFmtId="0" fontId="46" fillId="9" borderId="103" xfId="0" applyFont="1" applyFill="1" applyBorder="1" applyAlignment="1">
      <alignment vertical="top" wrapText="1"/>
    </xf>
    <xf numFmtId="0" fontId="43" fillId="0" borderId="35" xfId="0" applyFont="1" applyBorder="1" applyAlignment="1">
      <alignment vertical="top" wrapText="1"/>
    </xf>
    <xf numFmtId="0" fontId="43" fillId="0" borderId="109" xfId="0" applyFont="1" applyBorder="1" applyAlignment="1">
      <alignment vertical="top" wrapText="1"/>
    </xf>
    <xf numFmtId="0" fontId="46" fillId="9" borderId="73" xfId="0" applyFont="1" applyFill="1" applyBorder="1" applyAlignment="1">
      <alignment wrapText="1"/>
    </xf>
    <xf numFmtId="0" fontId="43" fillId="9" borderId="117" xfId="0" applyFont="1" applyFill="1" applyBorder="1" applyAlignment="1">
      <alignment vertical="top" wrapText="1"/>
    </xf>
    <xf numFmtId="0" fontId="43" fillId="0" borderId="103" xfId="0" applyFont="1" applyBorder="1" applyAlignment="1">
      <alignment vertical="top" wrapText="1"/>
    </xf>
    <xf numFmtId="0" fontId="46" fillId="0" borderId="104" xfId="0" applyFont="1" applyFill="1" applyBorder="1" applyAlignment="1">
      <alignment wrapText="1"/>
    </xf>
    <xf numFmtId="0" fontId="46" fillId="0" borderId="67" xfId="0" applyFont="1" applyFill="1" applyBorder="1" applyAlignment="1">
      <alignment wrapText="1"/>
    </xf>
    <xf numFmtId="0" fontId="46" fillId="0" borderId="0" xfId="0" applyFont="1" applyFill="1" applyBorder="1" applyAlignment="1">
      <alignment wrapText="1"/>
    </xf>
    <xf numFmtId="0" fontId="46" fillId="0" borderId="0" xfId="0" applyFont="1" applyFill="1" applyAlignment="1">
      <alignment wrapText="1"/>
    </xf>
    <xf numFmtId="0" fontId="32" fillId="13" borderId="35" xfId="0" applyFont="1" applyFill="1" applyBorder="1" applyAlignment="1">
      <alignment horizontal="center" vertical="top" wrapText="1"/>
    </xf>
    <xf numFmtId="0" fontId="32" fillId="13" borderId="35" xfId="0" quotePrefix="1" applyFont="1" applyFill="1" applyBorder="1" applyAlignment="1">
      <alignment horizontal="center" vertical="top" wrapText="1"/>
    </xf>
    <xf numFmtId="0" fontId="35" fillId="13" borderId="35" xfId="0" applyFont="1" applyFill="1" applyBorder="1" applyAlignment="1">
      <alignment horizontal="left" vertical="top" wrapText="1"/>
    </xf>
    <xf numFmtId="0" fontId="35" fillId="13" borderId="113" xfId="0" applyFont="1" applyFill="1" applyBorder="1" applyAlignment="1">
      <alignment horizontal="left" vertical="top" wrapText="1"/>
    </xf>
    <xf numFmtId="0" fontId="32" fillId="13" borderId="117" xfId="0" applyFont="1" applyFill="1" applyBorder="1" applyAlignment="1">
      <alignment horizontal="left" vertical="top" wrapText="1"/>
    </xf>
    <xf numFmtId="0" fontId="33" fillId="13" borderId="35" xfId="0" applyFont="1" applyFill="1" applyBorder="1" applyAlignment="1">
      <alignment horizontal="center" vertical="top" wrapText="1"/>
    </xf>
    <xf numFmtId="1" fontId="32" fillId="13" borderId="35" xfId="0" applyNumberFormat="1" applyFont="1" applyFill="1" applyBorder="1" applyAlignment="1">
      <alignment vertical="top" wrapText="1"/>
    </xf>
    <xf numFmtId="0" fontId="32" fillId="13" borderId="113" xfId="0" applyFont="1" applyFill="1" applyBorder="1" applyAlignment="1">
      <alignment vertical="top" wrapText="1"/>
    </xf>
    <xf numFmtId="0" fontId="43" fillId="13" borderId="64" xfId="0" applyFont="1" applyFill="1" applyBorder="1" applyAlignment="1">
      <alignment horizontal="justify" vertical="top" wrapText="1"/>
    </xf>
    <xf numFmtId="0" fontId="43" fillId="13" borderId="62" xfId="0" applyFont="1" applyFill="1" applyBorder="1" applyAlignment="1">
      <alignment horizontal="center" vertical="top" wrapText="1"/>
    </xf>
    <xf numFmtId="0" fontId="43" fillId="13" borderId="117" xfId="0" applyFont="1" applyFill="1" applyBorder="1" applyAlignment="1">
      <alignment horizontal="justify" vertical="top" wrapText="1"/>
    </xf>
    <xf numFmtId="0" fontId="33" fillId="13" borderId="103" xfId="0" applyFont="1" applyFill="1" applyBorder="1" applyAlignment="1">
      <alignment horizontal="center" vertical="top" wrapText="1"/>
    </xf>
    <xf numFmtId="0" fontId="32" fillId="13" borderId="103" xfId="0" applyFont="1" applyFill="1" applyBorder="1" applyAlignment="1">
      <alignment wrapText="1"/>
    </xf>
    <xf numFmtId="0" fontId="43" fillId="2" borderId="72" xfId="0" applyFont="1" applyFill="1" applyBorder="1" applyAlignment="1">
      <alignment horizontal="left" vertical="top" wrapText="1"/>
    </xf>
    <xf numFmtId="0" fontId="32" fillId="2" borderId="35" xfId="0" applyFont="1" applyFill="1" applyBorder="1" applyAlignment="1">
      <alignment vertical="top" wrapText="1"/>
    </xf>
    <xf numFmtId="0" fontId="43" fillId="2" borderId="114" xfId="0" applyFont="1" applyFill="1" applyBorder="1" applyAlignment="1">
      <alignment horizontal="left" vertical="top" wrapText="1"/>
    </xf>
    <xf numFmtId="0" fontId="43" fillId="2" borderId="112" xfId="0" applyFont="1" applyFill="1" applyBorder="1" applyAlignment="1">
      <alignment horizontal="left" vertical="top" wrapText="1"/>
    </xf>
    <xf numFmtId="0" fontId="43" fillId="2" borderId="73" xfId="0" applyFont="1" applyFill="1" applyBorder="1" applyAlignment="1">
      <alignment vertical="top" wrapText="1"/>
    </xf>
    <xf numFmtId="0" fontId="46" fillId="2" borderId="103" xfId="0" applyFont="1" applyFill="1" applyBorder="1" applyAlignment="1">
      <alignment horizontal="center" vertical="center" wrapText="1"/>
    </xf>
    <xf numFmtId="0" fontId="43" fillId="2" borderId="103" xfId="0" applyFont="1" applyFill="1" applyBorder="1" applyAlignment="1">
      <alignment horizontal="left" vertical="top" wrapText="1"/>
    </xf>
    <xf numFmtId="9" fontId="46" fillId="2" borderId="35" xfId="0" applyNumberFormat="1" applyFont="1" applyFill="1" applyBorder="1" applyAlignment="1">
      <alignment vertical="top" wrapText="1"/>
    </xf>
    <xf numFmtId="0" fontId="43" fillId="2" borderId="109" xfId="0" applyFont="1" applyFill="1" applyBorder="1" applyAlignment="1">
      <alignment vertical="top" wrapText="1"/>
    </xf>
    <xf numFmtId="0" fontId="43" fillId="2" borderId="64" xfId="0" applyFont="1" applyFill="1" applyBorder="1" applyAlignment="1">
      <alignment vertical="top" wrapText="1"/>
    </xf>
    <xf numFmtId="0" fontId="32" fillId="2" borderId="103" xfId="0" applyFont="1" applyFill="1" applyBorder="1" applyAlignment="1">
      <alignment wrapText="1"/>
    </xf>
    <xf numFmtId="9" fontId="43" fillId="2" borderId="35" xfId="0" applyNumberFormat="1" applyFont="1" applyFill="1" applyBorder="1" applyAlignment="1">
      <alignment vertical="top" wrapText="1"/>
    </xf>
    <xf numFmtId="10" fontId="43" fillId="2" borderId="35" xfId="0" applyNumberFormat="1" applyFont="1" applyFill="1" applyBorder="1" applyAlignment="1">
      <alignment horizontal="center" vertical="top" wrapText="1"/>
    </xf>
    <xf numFmtId="41" fontId="43" fillId="2" borderId="35" xfId="0" applyNumberFormat="1" applyFont="1" applyFill="1" applyBorder="1" applyAlignment="1">
      <alignment horizontal="center" vertical="top" wrapText="1"/>
    </xf>
    <xf numFmtId="0" fontId="43" fillId="2" borderId="109" xfId="0" applyFont="1" applyFill="1" applyBorder="1" applyAlignment="1">
      <alignment horizontal="left" vertical="top" wrapText="1"/>
    </xf>
    <xf numFmtId="10" fontId="46" fillId="2" borderId="35" xfId="0" applyNumberFormat="1" applyFont="1" applyFill="1" applyBorder="1" applyAlignment="1">
      <alignment horizontal="center" vertical="center" wrapText="1"/>
    </xf>
    <xf numFmtId="9" fontId="43" fillId="2" borderId="35" xfId="0" applyNumberFormat="1" applyFont="1" applyFill="1" applyBorder="1" applyAlignment="1">
      <alignment horizontal="center" vertical="center"/>
    </xf>
    <xf numFmtId="9" fontId="46" fillId="2" borderId="35" xfId="0" applyNumberFormat="1" applyFont="1" applyFill="1" applyBorder="1" applyAlignment="1">
      <alignment horizontal="center" vertical="center" wrapText="1"/>
    </xf>
    <xf numFmtId="0" fontId="53" fillId="2" borderId="109" xfId="0" applyFont="1" applyFill="1" applyBorder="1" applyAlignment="1">
      <alignment vertical="top" wrapText="1"/>
    </xf>
    <xf numFmtId="0" fontId="35" fillId="2" borderId="87" xfId="0" applyFont="1" applyFill="1" applyBorder="1" applyAlignment="1">
      <alignment vertical="top" wrapText="1"/>
    </xf>
    <xf numFmtId="9" fontId="43" fillId="2" borderId="109" xfId="0" applyNumberFormat="1" applyFont="1" applyFill="1" applyBorder="1" applyAlignment="1">
      <alignment horizontal="center" vertical="top" wrapText="1"/>
    </xf>
    <xf numFmtId="9" fontId="43" fillId="2" borderId="109" xfId="0" applyNumberFormat="1" applyFont="1" applyFill="1" applyBorder="1" applyAlignment="1">
      <alignment vertical="top" wrapText="1"/>
    </xf>
    <xf numFmtId="0" fontId="53" fillId="2" borderId="113" xfId="0" applyFont="1" applyFill="1" applyBorder="1" applyAlignment="1">
      <alignment horizontal="left" vertical="top" wrapText="1"/>
    </xf>
    <xf numFmtId="0" fontId="53" fillId="2" borderId="114" xfId="0" applyFont="1" applyFill="1" applyBorder="1" applyAlignment="1">
      <alignment horizontal="left" vertical="top" wrapText="1"/>
    </xf>
    <xf numFmtId="0" fontId="43" fillId="2" borderId="118" xfId="0" applyFont="1" applyFill="1" applyBorder="1" applyAlignment="1">
      <alignment horizontal="left" vertical="top" wrapText="1"/>
    </xf>
    <xf numFmtId="10" fontId="43" fillId="2" borderId="109" xfId="0" applyNumberFormat="1" applyFont="1" applyFill="1" applyBorder="1" applyAlignment="1">
      <alignment horizontal="center" vertical="top" wrapText="1"/>
    </xf>
    <xf numFmtId="41" fontId="43" fillId="2" borderId="109" xfId="1" applyFont="1" applyFill="1" applyBorder="1" applyAlignment="1">
      <alignment horizontal="center" vertical="top" wrapText="1"/>
    </xf>
    <xf numFmtId="0" fontId="53" fillId="2" borderId="114" xfId="0" applyFont="1" applyFill="1" applyBorder="1" applyAlignment="1">
      <alignment vertical="top" wrapText="1"/>
    </xf>
    <xf numFmtId="41" fontId="43" fillId="2" borderId="109" xfId="0" applyNumberFormat="1" applyFont="1" applyFill="1" applyBorder="1" applyAlignment="1">
      <alignment vertical="top" wrapText="1"/>
    </xf>
    <xf numFmtId="0" fontId="43" fillId="2" borderId="35" xfId="0" applyFont="1" applyFill="1" applyBorder="1" applyAlignment="1">
      <alignment vertical="top" wrapText="1"/>
    </xf>
    <xf numFmtId="0" fontId="32" fillId="3" borderId="109" xfId="0" applyFont="1" applyFill="1" applyBorder="1" applyAlignment="1">
      <alignment horizontal="center" vertical="top" wrapText="1"/>
    </xf>
    <xf numFmtId="0" fontId="32" fillId="3" borderId="109" xfId="0" quotePrefix="1" applyFont="1" applyFill="1" applyBorder="1" applyAlignment="1">
      <alignment horizontal="center" vertical="top" wrapText="1"/>
    </xf>
    <xf numFmtId="0" fontId="35" fillId="3" borderId="109" xfId="0" applyFont="1" applyFill="1" applyBorder="1" applyAlignment="1">
      <alignment horizontal="left" vertical="top" wrapText="1"/>
    </xf>
    <xf numFmtId="0" fontId="35" fillId="3" borderId="114" xfId="0" applyFont="1" applyFill="1" applyBorder="1" applyAlignment="1">
      <alignment horizontal="left" vertical="top" wrapText="1"/>
    </xf>
    <xf numFmtId="0" fontId="32" fillId="3" borderId="118" xfId="0" applyFont="1" applyFill="1" applyBorder="1" applyAlignment="1">
      <alignment horizontal="left" vertical="top" wrapText="1"/>
    </xf>
    <xf numFmtId="0" fontId="33" fillId="3" borderId="109" xfId="0" applyFont="1" applyFill="1" applyBorder="1" applyAlignment="1">
      <alignment horizontal="center" vertical="top" wrapText="1"/>
    </xf>
    <xf numFmtId="1" fontId="32" fillId="3" borderId="109" xfId="0" applyNumberFormat="1" applyFont="1" applyFill="1" applyBorder="1" applyAlignment="1">
      <alignment vertical="top" wrapText="1"/>
    </xf>
    <xf numFmtId="0" fontId="43" fillId="3" borderId="109" xfId="0" applyFont="1" applyFill="1" applyBorder="1" applyAlignment="1">
      <alignment vertical="top" wrapText="1"/>
    </xf>
    <xf numFmtId="0" fontId="35" fillId="3" borderId="87" xfId="0" applyFont="1" applyFill="1" applyBorder="1" applyAlignment="1">
      <alignment horizontal="left" vertical="top" wrapText="1"/>
    </xf>
    <xf numFmtId="0" fontId="35" fillId="3" borderId="72" xfId="0" applyFont="1" applyFill="1" applyBorder="1" applyAlignment="1">
      <alignment horizontal="left" vertical="top" wrapText="1"/>
    </xf>
    <xf numFmtId="0" fontId="32" fillId="3" borderId="73" xfId="0" applyFont="1" applyFill="1" applyBorder="1" applyAlignment="1">
      <alignment horizontal="left" vertical="top" wrapText="1"/>
    </xf>
    <xf numFmtId="0" fontId="33" fillId="3" borderId="87" xfId="0" applyFont="1" applyFill="1" applyBorder="1" applyAlignment="1">
      <alignment horizontal="center" vertical="top" wrapText="1"/>
    </xf>
    <xf numFmtId="0" fontId="32" fillId="3" borderId="87" xfId="0" applyFont="1" applyFill="1" applyBorder="1" applyAlignment="1">
      <alignment horizontal="center" vertical="top" wrapText="1"/>
    </xf>
    <xf numFmtId="1" fontId="32" fillId="3" borderId="87" xfId="0" applyNumberFormat="1" applyFont="1" applyFill="1" applyBorder="1" applyAlignment="1">
      <alignment vertical="top" wrapText="1"/>
    </xf>
    <xf numFmtId="0" fontId="46" fillId="2" borderId="35" xfId="4" applyFont="1" applyFill="1" applyBorder="1" applyAlignment="1">
      <alignment vertical="top" wrapText="1"/>
    </xf>
    <xf numFmtId="41" fontId="46" fillId="2" borderId="35" xfId="3" applyNumberFormat="1" applyFont="1" applyFill="1" applyBorder="1" applyAlignment="1">
      <alignment horizontal="center" vertical="top" wrapText="1"/>
    </xf>
    <xf numFmtId="0" fontId="33" fillId="2" borderId="113" xfId="0" applyFont="1" applyFill="1" applyBorder="1" applyAlignment="1">
      <alignment vertical="top" wrapText="1"/>
    </xf>
    <xf numFmtId="0" fontId="53" fillId="2" borderId="35" xfId="0" applyFont="1" applyFill="1" applyBorder="1" applyAlignment="1">
      <alignment vertical="top" wrapText="1"/>
    </xf>
    <xf numFmtId="0" fontId="35" fillId="2" borderId="113" xfId="0" applyFont="1" applyFill="1" applyBorder="1" applyAlignment="1">
      <alignment vertical="top" wrapText="1"/>
    </xf>
    <xf numFmtId="0" fontId="46" fillId="2" borderId="116" xfId="0" applyFont="1" applyFill="1" applyBorder="1" applyAlignment="1">
      <alignment horizontal="left" vertical="top" wrapText="1"/>
    </xf>
    <xf numFmtId="0" fontId="46" fillId="2" borderId="87" xfId="0" applyFont="1" applyFill="1" applyBorder="1" applyAlignment="1">
      <alignment horizontal="center" vertical="top" wrapText="1"/>
    </xf>
    <xf numFmtId="0" fontId="46" fillId="2" borderId="103" xfId="0" applyFont="1" applyFill="1" applyBorder="1" applyAlignment="1">
      <alignment horizontal="center" vertical="top" wrapText="1"/>
    </xf>
    <xf numFmtId="0" fontId="52" fillId="2" borderId="114" xfId="0" applyFont="1" applyFill="1" applyBorder="1" applyAlignment="1">
      <alignment horizontal="center" vertical="top" wrapText="1"/>
    </xf>
    <xf numFmtId="0" fontId="46" fillId="2" borderId="118" xfId="0" applyFont="1" applyFill="1" applyBorder="1" applyAlignment="1">
      <alignment horizontal="left" vertical="top" wrapText="1"/>
    </xf>
    <xf numFmtId="41" fontId="46" fillId="2" borderId="109" xfId="1" applyFont="1" applyFill="1" applyBorder="1" applyAlignment="1">
      <alignment horizontal="center" vertical="top" wrapText="1"/>
    </xf>
    <xf numFmtId="0" fontId="40" fillId="2" borderId="114" xfId="0" applyFont="1" applyFill="1" applyBorder="1" applyAlignment="1">
      <alignment vertical="top" wrapText="1"/>
    </xf>
    <xf numFmtId="0" fontId="46" fillId="2" borderId="109" xfId="0" applyFont="1" applyFill="1" applyBorder="1" applyAlignment="1">
      <alignment vertical="top" wrapText="1"/>
    </xf>
    <xf numFmtId="0" fontId="52" fillId="2" borderId="114" xfId="0" applyFont="1" applyFill="1" applyBorder="1" applyAlignment="1">
      <alignment vertical="top" wrapText="1"/>
    </xf>
    <xf numFmtId="0" fontId="46" fillId="2" borderId="109" xfId="0" applyFont="1" applyFill="1" applyBorder="1" applyAlignment="1">
      <alignment horizontal="center" vertical="top" wrapText="1"/>
    </xf>
    <xf numFmtId="41" fontId="46" fillId="2" borderId="109" xfId="1" applyFont="1" applyFill="1" applyBorder="1" applyAlignment="1">
      <alignment vertical="top" wrapText="1"/>
    </xf>
    <xf numFmtId="0" fontId="32" fillId="2" borderId="109" xfId="0" applyFont="1" applyFill="1" applyBorder="1" applyAlignment="1">
      <alignment wrapText="1"/>
    </xf>
    <xf numFmtId="0" fontId="33" fillId="2" borderId="109" xfId="0" applyFont="1" applyFill="1" applyBorder="1" applyAlignment="1">
      <alignment horizontal="center" vertical="top" wrapText="1"/>
    </xf>
    <xf numFmtId="0" fontId="43" fillId="2" borderId="35" xfId="0" applyFont="1" applyFill="1" applyBorder="1" applyAlignment="1">
      <alignment vertical="top" wrapText="1"/>
    </xf>
    <xf numFmtId="0" fontId="34" fillId="0" borderId="109" xfId="0" applyFont="1" applyFill="1" applyBorder="1" applyAlignment="1">
      <alignment horizontal="left" vertical="top" wrapText="1"/>
    </xf>
    <xf numFmtId="0" fontId="32" fillId="2" borderId="35" xfId="0" quotePrefix="1" applyFont="1" applyFill="1" applyBorder="1" applyAlignment="1">
      <alignment horizontal="center" vertical="top" wrapText="1"/>
    </xf>
    <xf numFmtId="0" fontId="55" fillId="2" borderId="35" xfId="0" applyFont="1" applyFill="1" applyBorder="1" applyAlignment="1">
      <alignment horizontal="center" wrapText="1"/>
    </xf>
    <xf numFmtId="9" fontId="48" fillId="2" borderId="35" xfId="0" applyNumberFormat="1" applyFont="1" applyFill="1" applyBorder="1" applyAlignment="1">
      <alignment horizontal="center" vertical="top"/>
    </xf>
    <xf numFmtId="41" fontId="46" fillId="2" borderId="35" xfId="1" applyFont="1" applyFill="1" applyBorder="1" applyAlignment="1">
      <alignment vertical="top" wrapText="1"/>
    </xf>
    <xf numFmtId="166" fontId="46" fillId="2" borderId="35" xfId="1" applyNumberFormat="1" applyFont="1" applyFill="1" applyBorder="1" applyAlignment="1">
      <alignment vertical="top" wrapText="1"/>
    </xf>
    <xf numFmtId="0" fontId="32" fillId="2" borderId="109" xfId="0" applyFont="1" applyFill="1" applyBorder="1" applyAlignment="1">
      <alignment horizontal="center" vertical="top" wrapText="1"/>
    </xf>
    <xf numFmtId="0" fontId="32" fillId="2" borderId="109" xfId="0" quotePrefix="1" applyFont="1" applyFill="1" applyBorder="1" applyAlignment="1">
      <alignment horizontal="center" vertical="top" wrapText="1"/>
    </xf>
    <xf numFmtId="0" fontId="43" fillId="2" borderId="117" xfId="0" applyFont="1" applyFill="1" applyBorder="1"/>
    <xf numFmtId="9" fontId="43" fillId="2" borderId="35" xfId="0" applyNumberFormat="1" applyFont="1" applyFill="1" applyBorder="1" applyAlignment="1">
      <alignment horizontal="center"/>
    </xf>
    <xf numFmtId="0" fontId="32" fillId="2" borderId="87" xfId="0" applyFont="1" applyFill="1" applyBorder="1" applyAlignment="1">
      <alignment horizontal="center" vertical="top" wrapText="1"/>
    </xf>
    <xf numFmtId="10" fontId="43" fillId="2" borderId="35" xfId="0" applyNumberFormat="1" applyFont="1" applyFill="1" applyBorder="1" applyAlignment="1">
      <alignment horizontal="center"/>
    </xf>
    <xf numFmtId="0" fontId="43" fillId="2" borderId="87" xfId="0" applyFont="1" applyFill="1" applyBorder="1" applyAlignment="1">
      <alignment vertical="top" wrapText="1"/>
    </xf>
    <xf numFmtId="0" fontId="32" fillId="2" borderId="103" xfId="0" applyFont="1" applyFill="1" applyBorder="1" applyAlignment="1">
      <alignment horizontal="center" vertical="top" wrapText="1"/>
    </xf>
    <xf numFmtId="0" fontId="43" fillId="2" borderId="103" xfId="0" applyFont="1" applyFill="1" applyBorder="1" applyAlignment="1">
      <alignment vertical="top" wrapText="1"/>
    </xf>
    <xf numFmtId="0" fontId="43" fillId="2" borderId="118" xfId="0" applyFont="1" applyFill="1" applyBorder="1"/>
    <xf numFmtId="9" fontId="43" fillId="2" borderId="109" xfId="0" applyNumberFormat="1" applyFont="1" applyFill="1" applyBorder="1" applyAlignment="1">
      <alignment horizontal="center"/>
    </xf>
    <xf numFmtId="10" fontId="43" fillId="2" borderId="109" xfId="0" applyNumberFormat="1" applyFont="1" applyFill="1" applyBorder="1" applyAlignment="1">
      <alignment horizontal="center"/>
    </xf>
    <xf numFmtId="0" fontId="43" fillId="2" borderId="117" xfId="0" applyFont="1" applyFill="1" applyBorder="1" applyAlignment="1">
      <alignment wrapText="1"/>
    </xf>
    <xf numFmtId="10" fontId="43" fillId="2" borderId="35" xfId="0" applyNumberFormat="1" applyFont="1" applyFill="1" applyBorder="1" applyAlignment="1">
      <alignment horizontal="center" vertical="top"/>
    </xf>
    <xf numFmtId="9" fontId="43" fillId="2" borderId="35" xfId="0" applyNumberFormat="1" applyFont="1" applyFill="1" applyBorder="1" applyAlignment="1">
      <alignment horizontal="center" vertical="top"/>
    </xf>
    <xf numFmtId="0" fontId="46" fillId="2" borderId="103" xfId="0" applyFont="1" applyFill="1" applyBorder="1" applyAlignment="1">
      <alignment vertical="top" wrapText="1"/>
    </xf>
    <xf numFmtId="0" fontId="32" fillId="2" borderId="87" xfId="0" quotePrefix="1" applyFont="1" applyFill="1" applyBorder="1" applyAlignment="1">
      <alignment horizontal="center" vertical="top" wrapText="1"/>
    </xf>
    <xf numFmtId="0" fontId="53" fillId="2" borderId="87" xfId="0" applyFont="1" applyFill="1" applyBorder="1" applyAlignment="1">
      <alignment vertical="top" wrapText="1"/>
    </xf>
    <xf numFmtId="0" fontId="46" fillId="2" borderId="35" xfId="0" quotePrefix="1" applyFont="1" applyFill="1" applyBorder="1" applyAlignment="1">
      <alignment horizontal="center" vertical="top" wrapText="1"/>
    </xf>
    <xf numFmtId="0" fontId="46" fillId="2" borderId="113" xfId="0" applyFont="1" applyFill="1" applyBorder="1" applyAlignment="1">
      <alignment vertical="top" wrapText="1"/>
    </xf>
    <xf numFmtId="0" fontId="52" fillId="2" borderId="113" xfId="0" applyFont="1" applyFill="1" applyBorder="1" applyAlignment="1">
      <alignment vertical="top" wrapText="1"/>
    </xf>
    <xf numFmtId="41" fontId="46" fillId="2" borderId="103" xfId="1" applyFont="1" applyFill="1" applyBorder="1" applyAlignment="1">
      <alignment vertical="top" wrapText="1"/>
    </xf>
    <xf numFmtId="41" fontId="46" fillId="2" borderId="109" xfId="1" applyFont="1" applyFill="1" applyBorder="1" applyAlignment="1">
      <alignment horizontal="center" vertical="top" wrapText="1"/>
    </xf>
    <xf numFmtId="41" fontId="46" fillId="2" borderId="87" xfId="0" applyNumberFormat="1" applyFont="1" applyFill="1" applyBorder="1" applyAlignment="1">
      <alignment horizontal="center" vertical="top" wrapText="1"/>
    </xf>
    <xf numFmtId="41" fontId="46" fillId="2" borderId="103" xfId="0" applyNumberFormat="1" applyFont="1" applyFill="1" applyBorder="1" applyAlignment="1">
      <alignment horizontal="center" vertical="top" wrapText="1"/>
    </xf>
    <xf numFmtId="41" fontId="46" fillId="2" borderId="35" xfId="0" applyNumberFormat="1" applyFont="1" applyFill="1" applyBorder="1" applyAlignment="1">
      <alignment horizontal="center" vertical="top" wrapText="1"/>
    </xf>
    <xf numFmtId="0" fontId="46" fillId="2" borderId="118" xfId="0" applyFont="1" applyFill="1" applyBorder="1" applyAlignment="1">
      <alignment vertical="top" wrapText="1"/>
    </xf>
    <xf numFmtId="10" fontId="46" fillId="2" borderId="35" xfId="5" applyNumberFormat="1" applyFont="1" applyFill="1" applyBorder="1" applyAlignment="1">
      <alignment horizontal="center" vertical="top" wrapText="1"/>
    </xf>
    <xf numFmtId="0" fontId="46" fillId="2" borderId="73" xfId="0" applyFont="1" applyFill="1" applyBorder="1"/>
    <xf numFmtId="0" fontId="32" fillId="2" borderId="103" xfId="0" quotePrefix="1" applyFont="1" applyFill="1" applyBorder="1" applyAlignment="1">
      <alignment horizontal="center" vertical="top" wrapText="1"/>
    </xf>
    <xf numFmtId="0" fontId="46" fillId="2" borderId="116" xfId="0" applyFont="1" applyFill="1" applyBorder="1"/>
    <xf numFmtId="41" fontId="46" fillId="2" borderId="35" xfId="0" quotePrefix="1" applyNumberFormat="1" applyFont="1" applyFill="1" applyBorder="1" applyAlignment="1">
      <alignment horizontal="center" vertical="top" wrapText="1"/>
    </xf>
    <xf numFmtId="0" fontId="46" fillId="2" borderId="35" xfId="0" applyFont="1" applyFill="1" applyBorder="1" applyAlignment="1">
      <alignment horizontal="left" vertical="top" wrapText="1"/>
    </xf>
    <xf numFmtId="0" fontId="46" fillId="2" borderId="112" xfId="0" applyFont="1" applyFill="1" applyBorder="1" applyAlignment="1">
      <alignment horizontal="left" vertical="top" wrapText="1"/>
    </xf>
    <xf numFmtId="0" fontId="46" fillId="2" borderId="116" xfId="0" applyFont="1" applyFill="1" applyBorder="1" applyAlignment="1">
      <alignment vertical="top" wrapText="1"/>
    </xf>
    <xf numFmtId="9" fontId="46" fillId="2" borderId="103" xfId="5" applyNumberFormat="1" applyFont="1" applyFill="1" applyBorder="1" applyAlignment="1">
      <alignment horizontal="center" vertical="top" wrapText="1"/>
    </xf>
    <xf numFmtId="9" fontId="46" fillId="2" borderId="103" xfId="0" applyNumberFormat="1" applyFont="1" applyFill="1" applyBorder="1" applyAlignment="1">
      <alignment horizontal="center" vertical="top" wrapText="1"/>
    </xf>
    <xf numFmtId="2" fontId="46" fillId="2" borderId="103" xfId="0" applyNumberFormat="1" applyFont="1" applyFill="1" applyBorder="1" applyAlignment="1">
      <alignment horizontal="center" vertical="top" wrapText="1"/>
    </xf>
    <xf numFmtId="2" fontId="46" fillId="2" borderId="103" xfId="0" quotePrefix="1" applyNumberFormat="1" applyFont="1" applyFill="1" applyBorder="1" applyAlignment="1">
      <alignment horizontal="center" vertical="top" wrapText="1"/>
    </xf>
    <xf numFmtId="0" fontId="46" fillId="2" borderId="117" xfId="0" applyNumberFormat="1" applyFont="1" applyFill="1" applyBorder="1" applyAlignment="1">
      <alignment vertical="top" wrapText="1"/>
    </xf>
    <xf numFmtId="9" fontId="46" fillId="2" borderId="35" xfId="5" applyNumberFormat="1" applyFont="1" applyFill="1" applyBorder="1" applyAlignment="1">
      <alignment horizontal="center" vertical="top" wrapText="1"/>
    </xf>
    <xf numFmtId="2" fontId="46" fillId="2" borderId="109" xfId="0" applyNumberFormat="1" applyFont="1" applyFill="1" applyBorder="1" applyAlignment="1">
      <alignment horizontal="center" vertical="top" wrapText="1"/>
    </xf>
    <xf numFmtId="2" fontId="46" fillId="2" borderId="109" xfId="5" applyNumberFormat="1" applyFont="1" applyFill="1" applyBorder="1" applyAlignment="1">
      <alignment horizontal="center" vertical="top" wrapText="1"/>
    </xf>
    <xf numFmtId="2" fontId="46" fillId="2" borderId="35" xfId="5" applyNumberFormat="1" applyFont="1" applyFill="1" applyBorder="1" applyAlignment="1">
      <alignment horizontal="center" vertical="top" wrapText="1"/>
    </xf>
    <xf numFmtId="49" fontId="46" fillId="2" borderId="35" xfId="0" applyNumberFormat="1" applyFont="1" applyFill="1" applyBorder="1" applyAlignment="1">
      <alignment horizontal="center" vertical="top" wrapText="1"/>
    </xf>
    <xf numFmtId="41" fontId="46" fillId="2" borderId="35" xfId="0" quotePrefix="1" applyNumberFormat="1" applyFont="1" applyFill="1" applyBorder="1" applyAlignment="1">
      <alignment horizontal="center" vertical="center" wrapText="1"/>
    </xf>
    <xf numFmtId="0" fontId="46" fillId="2" borderId="87" xfId="0" quotePrefix="1" applyNumberFormat="1" applyFont="1" applyFill="1" applyBorder="1" applyAlignment="1">
      <alignment horizontal="center" vertical="top" wrapText="1"/>
    </xf>
    <xf numFmtId="0" fontId="46" fillId="2" borderId="87" xfId="0" applyNumberFormat="1" applyFont="1" applyFill="1" applyBorder="1" applyAlignment="1">
      <alignment horizontal="center" vertical="top" wrapText="1"/>
    </xf>
    <xf numFmtId="3" fontId="46" fillId="2" borderId="87" xfId="0" applyNumberFormat="1" applyFont="1" applyFill="1" applyBorder="1" applyAlignment="1">
      <alignment horizontal="center" vertical="top" wrapText="1"/>
    </xf>
    <xf numFmtId="0" fontId="46" fillId="2" borderId="35" xfId="0" quotePrefix="1" applyFont="1" applyFill="1" applyBorder="1" applyAlignment="1">
      <alignment horizontal="center" vertical="center" wrapText="1"/>
    </xf>
    <xf numFmtId="168" fontId="46" fillId="2" borderId="35" xfId="5" applyNumberFormat="1" applyFont="1" applyFill="1" applyBorder="1" applyAlignment="1">
      <alignment horizontal="center" vertical="top" wrapText="1"/>
    </xf>
    <xf numFmtId="9" fontId="46" fillId="2" borderId="87" xfId="0" applyNumberFormat="1" applyFont="1" applyFill="1" applyBorder="1" applyAlignment="1">
      <alignment horizontal="center" vertical="top" wrapText="1"/>
    </xf>
    <xf numFmtId="3" fontId="56" fillId="2" borderId="117" xfId="0" applyNumberFormat="1" applyFont="1" applyFill="1" applyBorder="1" applyAlignment="1">
      <alignment horizontal="left" vertical="top" wrapText="1"/>
    </xf>
    <xf numFmtId="0" fontId="46" fillId="2" borderId="0" xfId="0" applyFont="1" applyFill="1" applyAlignment="1">
      <alignment vertical="top" wrapText="1"/>
    </xf>
    <xf numFmtId="41" fontId="56" fillId="2" borderId="35" xfId="0" quotePrefix="1" applyNumberFormat="1" applyFont="1" applyFill="1" applyBorder="1" applyAlignment="1">
      <alignment horizontal="center" vertical="center" wrapText="1"/>
    </xf>
    <xf numFmtId="10" fontId="46" fillId="2" borderId="35" xfId="0" applyNumberFormat="1" applyFont="1" applyFill="1" applyBorder="1" applyAlignment="1">
      <alignment horizontal="center" vertical="top" wrapText="1"/>
    </xf>
    <xf numFmtId="168" fontId="46" fillId="2" borderId="35" xfId="0" applyNumberFormat="1" applyFont="1" applyFill="1" applyBorder="1" applyAlignment="1">
      <alignment horizontal="center" vertical="top" wrapText="1"/>
    </xf>
    <xf numFmtId="0" fontId="43" fillId="2" borderId="35" xfId="0" applyFont="1" applyFill="1" applyBorder="1" applyAlignment="1">
      <alignment horizontal="center" vertical="top" wrapText="1"/>
    </xf>
    <xf numFmtId="0" fontId="46" fillId="13" borderId="116" xfId="0" applyFont="1" applyFill="1" applyBorder="1" applyAlignment="1">
      <alignment horizontal="left" vertical="top" wrapText="1"/>
    </xf>
    <xf numFmtId="0" fontId="43" fillId="2" borderId="35" xfId="0" applyFont="1" applyFill="1" applyBorder="1" applyAlignment="1">
      <alignment vertical="top" wrapText="1"/>
    </xf>
    <xf numFmtId="9" fontId="43" fillId="10" borderId="109" xfId="0" applyNumberFormat="1" applyFont="1" applyFill="1" applyBorder="1" applyAlignment="1">
      <alignment horizontal="center" vertical="top" wrapText="1"/>
    </xf>
    <xf numFmtId="9" fontId="46" fillId="10" borderId="109" xfId="0" applyNumberFormat="1" applyFont="1" applyFill="1" applyBorder="1" applyAlignment="1">
      <alignment horizontal="center" vertical="top" wrapText="1"/>
    </xf>
    <xf numFmtId="41" fontId="46" fillId="10" borderId="109" xfId="1" applyFont="1" applyFill="1" applyBorder="1" applyAlignment="1">
      <alignment horizontal="center" vertical="top" wrapText="1"/>
    </xf>
    <xf numFmtId="0" fontId="46" fillId="10" borderId="109" xfId="0" applyFont="1" applyFill="1" applyBorder="1" applyAlignment="1">
      <alignment horizontal="center" vertical="top" wrapText="1"/>
    </xf>
    <xf numFmtId="9" fontId="46" fillId="10" borderId="103" xfId="0" applyNumberFormat="1" applyFont="1" applyFill="1" applyBorder="1" applyAlignment="1">
      <alignment horizontal="center" vertical="top" wrapText="1"/>
    </xf>
    <xf numFmtId="41" fontId="46" fillId="10" borderId="103" xfId="1" applyFont="1" applyFill="1" applyBorder="1" applyAlignment="1">
      <alignment horizontal="center" vertical="top" wrapText="1"/>
    </xf>
    <xf numFmtId="0" fontId="43" fillId="10" borderId="103" xfId="0" applyFont="1" applyFill="1" applyBorder="1" applyAlignment="1">
      <alignment horizontal="center" vertical="top" wrapText="1"/>
    </xf>
    <xf numFmtId="0" fontId="43" fillId="10" borderId="103" xfId="0" quotePrefix="1" applyFont="1" applyFill="1" applyBorder="1" applyAlignment="1">
      <alignment horizontal="center" vertical="top" wrapText="1"/>
    </xf>
    <xf numFmtId="0" fontId="46" fillId="10" borderId="35" xfId="0" applyFont="1" applyFill="1" applyBorder="1" applyAlignment="1">
      <alignment vertical="top" wrapText="1"/>
    </xf>
    <xf numFmtId="0" fontId="46" fillId="10" borderId="35" xfId="0" applyFont="1" applyFill="1" applyBorder="1" applyAlignment="1">
      <alignment horizontal="left" vertical="top" wrapText="1"/>
    </xf>
    <xf numFmtId="0" fontId="43" fillId="10" borderId="87" xfId="0" applyFont="1" applyFill="1" applyBorder="1" applyAlignment="1">
      <alignment horizontal="center" vertical="top" wrapText="1"/>
    </xf>
    <xf numFmtId="0" fontId="45" fillId="10" borderId="87" xfId="0" applyFont="1" applyFill="1" applyBorder="1" applyAlignment="1">
      <alignment horizontal="left" vertical="top" wrapText="1"/>
    </xf>
    <xf numFmtId="0" fontId="43" fillId="10" borderId="72" xfId="0" applyFont="1" applyFill="1" applyBorder="1" applyAlignment="1">
      <alignment horizontal="left" vertical="top" wrapText="1"/>
    </xf>
    <xf numFmtId="0" fontId="43" fillId="10" borderId="73" xfId="0" applyFont="1" applyFill="1" applyBorder="1" applyAlignment="1">
      <alignment vertical="top" wrapText="1"/>
    </xf>
    <xf numFmtId="171" fontId="46" fillId="10" borderId="109" xfId="1" applyNumberFormat="1" applyFont="1" applyFill="1" applyBorder="1" applyAlignment="1">
      <alignment horizontal="center" vertical="top" wrapText="1"/>
    </xf>
    <xf numFmtId="0" fontId="49" fillId="10" borderId="112" xfId="0" applyFont="1" applyFill="1" applyBorder="1" applyAlignment="1">
      <alignment horizontal="left" vertical="top" wrapText="1"/>
    </xf>
    <xf numFmtId="0" fontId="46" fillId="10" borderId="116" xfId="0" applyFont="1" applyFill="1" applyBorder="1" applyAlignment="1">
      <alignment vertical="top" wrapText="1"/>
    </xf>
    <xf numFmtId="0" fontId="43" fillId="10" borderId="35" xfId="0" applyFont="1" applyFill="1" applyBorder="1" applyAlignment="1">
      <alignment horizontal="center" vertical="top" wrapText="1"/>
    </xf>
    <xf numFmtId="0" fontId="43" fillId="10" borderId="113" xfId="0" applyFont="1" applyFill="1" applyBorder="1" applyAlignment="1">
      <alignment horizontal="left" vertical="top" wrapText="1"/>
    </xf>
    <xf numFmtId="172" fontId="43" fillId="10" borderId="117" xfId="2" applyNumberFormat="1" applyFont="1" applyFill="1" applyBorder="1" applyAlignment="1">
      <alignment horizontal="left" vertical="top" wrapText="1"/>
    </xf>
    <xf numFmtId="9" fontId="48" fillId="10" borderId="35" xfId="0" applyNumberFormat="1" applyFont="1" applyFill="1" applyBorder="1" applyAlignment="1">
      <alignment horizontal="center" vertical="top" wrapText="1"/>
    </xf>
    <xf numFmtId="0" fontId="46" fillId="0" borderId="103" xfId="0" applyFont="1" applyFill="1" applyBorder="1" applyAlignment="1">
      <alignment horizontal="center" vertical="top" wrapText="1"/>
    </xf>
    <xf numFmtId="167" fontId="46" fillId="10" borderId="109" xfId="2" applyNumberFormat="1" applyFont="1" applyFill="1" applyBorder="1" applyAlignment="1">
      <alignment horizontal="center" vertical="top" wrapText="1"/>
    </xf>
    <xf numFmtId="0" fontId="32" fillId="0" borderId="118" xfId="0" applyFont="1" applyFill="1" applyBorder="1" applyAlignment="1">
      <alignment vertical="top" wrapText="1"/>
    </xf>
    <xf numFmtId="0" fontId="34" fillId="0" borderId="103" xfId="0" applyFont="1" applyFill="1" applyBorder="1" applyAlignment="1">
      <alignment horizontal="center" vertical="top" wrapText="1"/>
    </xf>
    <xf numFmtId="0" fontId="57" fillId="10" borderId="117" xfId="0" applyFont="1" applyFill="1" applyBorder="1" applyAlignment="1">
      <alignment vertical="top" wrapText="1"/>
    </xf>
    <xf numFmtId="167" fontId="46" fillId="10" borderId="35" xfId="2" quotePrefix="1" applyNumberFormat="1" applyFont="1" applyFill="1" applyBorder="1" applyAlignment="1">
      <alignment horizontal="center" vertical="top" wrapText="1"/>
    </xf>
    <xf numFmtId="0" fontId="32" fillId="0" borderId="116" xfId="0" applyFont="1" applyFill="1" applyBorder="1" applyAlignment="1">
      <alignment horizontal="left" vertical="top" wrapText="1"/>
    </xf>
    <xf numFmtId="41" fontId="46" fillId="10" borderId="109" xfId="1" applyFont="1" applyFill="1" applyBorder="1" applyAlignment="1">
      <alignment vertical="top" wrapText="1"/>
    </xf>
    <xf numFmtId="0" fontId="46" fillId="10" borderId="109" xfId="0" applyFont="1" applyFill="1" applyBorder="1" applyAlignment="1">
      <alignment wrapText="1"/>
    </xf>
    <xf numFmtId="0" fontId="46" fillId="10" borderId="35" xfId="0" quotePrefix="1" applyFont="1" applyFill="1" applyBorder="1" applyAlignment="1">
      <alignment horizontal="center" vertical="top" wrapText="1"/>
    </xf>
    <xf numFmtId="0" fontId="43" fillId="10" borderId="35" xfId="0" applyFont="1" applyFill="1" applyBorder="1" applyAlignment="1">
      <alignment vertical="top" wrapText="1"/>
    </xf>
    <xf numFmtId="0" fontId="52" fillId="10" borderId="113" xfId="0" applyFont="1" applyFill="1" applyBorder="1" applyAlignment="1">
      <alignment vertical="top" wrapText="1"/>
    </xf>
    <xf numFmtId="0" fontId="46" fillId="10" borderId="1" xfId="0" applyFont="1" applyFill="1" applyBorder="1" applyAlignment="1">
      <alignment horizontal="center" vertical="top" wrapText="1"/>
    </xf>
    <xf numFmtId="41" fontId="46" fillId="10" borderId="1" xfId="1" applyFont="1" applyFill="1" applyBorder="1" applyAlignment="1">
      <alignment horizontal="center" vertical="top" wrapText="1"/>
    </xf>
    <xf numFmtId="0" fontId="46" fillId="10" borderId="118" xfId="0" applyFont="1" applyFill="1" applyBorder="1" applyAlignment="1">
      <alignment horizontal="left" vertical="top" wrapText="1"/>
    </xf>
    <xf numFmtId="0" fontId="43" fillId="10" borderId="109" xfId="0" applyFont="1" applyFill="1" applyBorder="1" applyAlignment="1">
      <alignment vertical="top" wrapText="1"/>
    </xf>
    <xf numFmtId="0" fontId="52" fillId="10" borderId="114" xfId="0" applyFont="1" applyFill="1" applyBorder="1" applyAlignment="1">
      <alignment vertical="top" wrapText="1"/>
    </xf>
    <xf numFmtId="0" fontId="43" fillId="10" borderId="109" xfId="0" applyFont="1" applyFill="1" applyBorder="1" applyAlignment="1">
      <alignment horizontal="center" vertical="top" wrapText="1"/>
    </xf>
    <xf numFmtId="0" fontId="32" fillId="0" borderId="103" xfId="0" applyFont="1" applyFill="1" applyBorder="1" applyAlignment="1">
      <alignment horizontal="left" vertical="top" wrapText="1"/>
    </xf>
    <xf numFmtId="0" fontId="32" fillId="0" borderId="112" xfId="0" applyFont="1" applyFill="1" applyBorder="1" applyAlignment="1">
      <alignment horizontal="left" vertical="top" wrapText="1"/>
    </xf>
    <xf numFmtId="9" fontId="46" fillId="10" borderId="1" xfId="0" applyNumberFormat="1" applyFont="1" applyFill="1" applyBorder="1" applyAlignment="1">
      <alignment horizontal="center" vertical="top" wrapText="1"/>
    </xf>
    <xf numFmtId="0" fontId="46" fillId="10" borderId="116" xfId="0" applyFont="1" applyFill="1" applyBorder="1" applyAlignment="1">
      <alignment horizontal="left" vertical="top" wrapText="1"/>
    </xf>
    <xf numFmtId="0" fontId="35" fillId="10" borderId="113" xfId="0" applyFont="1" applyFill="1" applyBorder="1" applyAlignment="1">
      <alignment horizontal="left" vertical="top" wrapText="1"/>
    </xf>
    <xf numFmtId="0" fontId="53" fillId="10" borderId="117" xfId="0" applyFont="1" applyFill="1" applyBorder="1" applyAlignment="1">
      <alignment vertical="top" wrapText="1"/>
    </xf>
    <xf numFmtId="9" fontId="46" fillId="10" borderId="35" xfId="0" applyNumberFormat="1" applyFont="1" applyFill="1" applyBorder="1" applyAlignment="1">
      <alignment horizontal="center" vertical="top"/>
    </xf>
    <xf numFmtId="41" fontId="46" fillId="10" borderId="35" xfId="1" applyFont="1" applyFill="1" applyBorder="1" applyAlignment="1">
      <alignment horizontal="center" vertical="top"/>
    </xf>
    <xf numFmtId="9" fontId="46" fillId="10" borderId="87" xfId="0" applyNumberFormat="1" applyFont="1" applyFill="1" applyBorder="1" applyAlignment="1">
      <alignment horizontal="center" vertical="top"/>
    </xf>
    <xf numFmtId="41" fontId="46" fillId="10" borderId="87" xfId="1" applyFont="1" applyFill="1" applyBorder="1" applyAlignment="1">
      <alignment horizontal="center" vertical="top"/>
    </xf>
    <xf numFmtId="0" fontId="43" fillId="2" borderId="35" xfId="0" applyFont="1" applyFill="1" applyBorder="1" applyAlignment="1">
      <alignment vertical="top" wrapText="1"/>
    </xf>
    <xf numFmtId="0" fontId="43" fillId="2" borderId="35" xfId="0" applyFont="1" applyFill="1" applyBorder="1" applyAlignment="1">
      <alignment horizontal="center" vertical="top" wrapText="1"/>
    </xf>
    <xf numFmtId="0" fontId="53" fillId="10" borderId="118" xfId="0" applyFont="1" applyFill="1" applyBorder="1" applyAlignment="1">
      <alignment vertical="top" wrapText="1"/>
    </xf>
    <xf numFmtId="0" fontId="33" fillId="10" borderId="113" xfId="0" applyFont="1" applyFill="1" applyBorder="1" applyAlignment="1">
      <alignment vertical="top" wrapText="1"/>
    </xf>
    <xf numFmtId="9" fontId="46" fillId="10" borderId="35" xfId="0" applyNumberFormat="1" applyFont="1" applyFill="1" applyBorder="1" applyAlignment="1">
      <alignment horizontal="center" vertical="center"/>
    </xf>
    <xf numFmtId="41" fontId="46" fillId="10" borderId="35" xfId="1" applyFont="1" applyFill="1" applyBorder="1" applyAlignment="1">
      <alignment horizontal="center" vertical="center"/>
    </xf>
    <xf numFmtId="41" fontId="46" fillId="10" borderId="35" xfId="1" applyFont="1" applyFill="1" applyBorder="1" applyAlignment="1">
      <alignment horizontal="left" vertical="center"/>
    </xf>
    <xf numFmtId="0" fontId="53" fillId="10" borderId="35" xfId="0" applyFont="1" applyFill="1" applyBorder="1" applyAlignment="1">
      <alignment horizontal="left" vertical="top" wrapText="1"/>
    </xf>
    <xf numFmtId="0" fontId="53" fillId="10" borderId="113" xfId="0" applyFont="1" applyFill="1" applyBorder="1" applyAlignment="1">
      <alignment horizontal="left" vertical="top" wrapText="1"/>
    </xf>
    <xf numFmtId="0" fontId="46" fillId="10" borderId="117" xfId="0" applyFont="1" applyFill="1" applyBorder="1" applyAlignment="1">
      <alignment horizontal="left" vertical="top" wrapText="1"/>
    </xf>
    <xf numFmtId="9" fontId="46" fillId="10" borderId="35" xfId="0" applyNumberFormat="1" applyFont="1" applyFill="1" applyBorder="1" applyAlignment="1">
      <alignment vertical="top" wrapText="1"/>
    </xf>
    <xf numFmtId="41" fontId="46" fillId="10" borderId="35" xfId="1" applyFont="1" applyFill="1" applyBorder="1" applyAlignment="1">
      <alignment vertical="top" wrapText="1"/>
    </xf>
    <xf numFmtId="0" fontId="46" fillId="10" borderId="87" xfId="0" applyNumberFormat="1" applyFont="1" applyFill="1" applyBorder="1" applyAlignment="1">
      <alignment horizontal="center" vertical="top"/>
    </xf>
    <xf numFmtId="0" fontId="32" fillId="0" borderId="113" xfId="0" applyFont="1" applyFill="1" applyBorder="1" applyAlignment="1">
      <alignment horizontal="center" vertical="top" wrapText="1"/>
    </xf>
    <xf numFmtId="0" fontId="35" fillId="10" borderId="114" xfId="0" applyFont="1" applyFill="1" applyBorder="1" applyAlignment="1">
      <alignment horizontal="left" vertical="top" wrapText="1"/>
    </xf>
    <xf numFmtId="9" fontId="46" fillId="10" borderId="109" xfId="0" applyNumberFormat="1" applyFont="1" applyFill="1" applyBorder="1" applyAlignment="1">
      <alignment horizontal="center" vertical="top"/>
    </xf>
    <xf numFmtId="41" fontId="46" fillId="10" borderId="109" xfId="1" applyFont="1" applyFill="1" applyBorder="1" applyAlignment="1">
      <alignment horizontal="center" vertical="top"/>
    </xf>
    <xf numFmtId="0" fontId="58" fillId="10" borderId="113" xfId="0" applyFont="1" applyFill="1" applyBorder="1" applyAlignment="1">
      <alignment horizontal="left" vertical="top" wrapText="1"/>
    </xf>
    <xf numFmtId="0" fontId="43" fillId="2" borderId="62" xfId="0" applyFont="1" applyFill="1" applyBorder="1" applyAlignment="1">
      <alignment horizontal="left" vertical="top" wrapText="1"/>
    </xf>
    <xf numFmtId="0" fontId="43" fillId="2" borderId="35" xfId="0" quotePrefix="1" applyFont="1" applyFill="1" applyBorder="1" applyAlignment="1">
      <alignment horizontal="center" vertical="top" wrapText="1"/>
    </xf>
    <xf numFmtId="41" fontId="46" fillId="2" borderId="35" xfId="0" applyNumberFormat="1" applyFont="1" applyFill="1" applyBorder="1" applyAlignment="1">
      <alignment vertical="top" wrapText="1"/>
    </xf>
    <xf numFmtId="0" fontId="46" fillId="2" borderId="109" xfId="0" applyFont="1" applyFill="1" applyBorder="1" applyAlignment="1">
      <alignment wrapText="1"/>
    </xf>
    <xf numFmtId="0" fontId="43" fillId="2" borderId="109" xfId="0" applyFont="1" applyFill="1" applyBorder="1"/>
    <xf numFmtId="0" fontId="43" fillId="2" borderId="109" xfId="0" quotePrefix="1" applyFont="1" applyFill="1" applyBorder="1" applyAlignment="1">
      <alignment horizontal="center" vertical="top" wrapText="1"/>
    </xf>
    <xf numFmtId="41" fontId="43" fillId="2" borderId="35" xfId="0" applyNumberFormat="1" applyFont="1" applyFill="1" applyBorder="1" applyAlignment="1">
      <alignment horizontal="left" vertical="top" wrapText="1"/>
    </xf>
    <xf numFmtId="0" fontId="43" fillId="2" borderId="103" xfId="0" quotePrefix="1" applyFont="1" applyFill="1" applyBorder="1" applyAlignment="1">
      <alignment horizontal="center" vertical="center" wrapText="1"/>
    </xf>
    <xf numFmtId="0" fontId="46" fillId="2" borderId="103" xfId="0" applyFont="1" applyFill="1" applyBorder="1" applyAlignment="1">
      <alignment wrapText="1"/>
    </xf>
    <xf numFmtId="0" fontId="43" fillId="2" borderId="103" xfId="0" quotePrefix="1" applyFont="1" applyFill="1" applyBorder="1" applyAlignment="1">
      <alignment horizontal="center" vertical="top" wrapText="1"/>
    </xf>
    <xf numFmtId="0" fontId="43" fillId="10" borderId="113" xfId="0" applyFont="1" applyFill="1" applyBorder="1" applyAlignment="1">
      <alignment vertical="top" wrapText="1"/>
    </xf>
    <xf numFmtId="0" fontId="46" fillId="10" borderId="117" xfId="0" applyFont="1" applyFill="1" applyBorder="1" applyAlignment="1">
      <alignment vertical="top" wrapText="1"/>
    </xf>
    <xf numFmtId="41" fontId="43" fillId="10" borderId="35" xfId="1" applyNumberFormat="1" applyFont="1" applyFill="1" applyBorder="1" applyAlignment="1">
      <alignment vertical="top" wrapText="1"/>
    </xf>
    <xf numFmtId="0" fontId="46" fillId="10" borderId="118" xfId="0" applyFont="1" applyFill="1" applyBorder="1" applyAlignment="1">
      <alignment vertical="top" wrapText="1"/>
    </xf>
    <xf numFmtId="0" fontId="43" fillId="13" borderId="114" xfId="0" applyFont="1" applyFill="1" applyBorder="1" applyAlignment="1">
      <alignment vertical="top" wrapText="1"/>
    </xf>
    <xf numFmtId="0" fontId="46" fillId="13" borderId="118" xfId="0" applyFont="1" applyFill="1" applyBorder="1" applyAlignment="1">
      <alignment vertical="top" wrapText="1"/>
    </xf>
    <xf numFmtId="173" fontId="46" fillId="13" borderId="109" xfId="0" applyNumberFormat="1" applyFont="1" applyFill="1" applyBorder="1" applyAlignment="1">
      <alignment vertical="top" wrapText="1"/>
    </xf>
    <xf numFmtId="0" fontId="46" fillId="13" borderId="109" xfId="0" applyFont="1" applyFill="1" applyBorder="1" applyAlignment="1">
      <alignment vertical="top" wrapText="1"/>
    </xf>
    <xf numFmtId="41" fontId="46" fillId="13" borderId="109" xfId="1" applyFont="1" applyFill="1" applyBorder="1" applyAlignment="1">
      <alignment vertical="top" wrapText="1"/>
    </xf>
    <xf numFmtId="173" fontId="43" fillId="13" borderId="109" xfId="0" applyNumberFormat="1" applyFont="1" applyFill="1" applyBorder="1" applyAlignment="1">
      <alignment horizontal="center" vertical="top" wrapText="1"/>
    </xf>
    <xf numFmtId="0" fontId="43" fillId="13" borderId="109" xfId="0" applyFont="1" applyFill="1" applyBorder="1" applyAlignment="1">
      <alignment vertical="center" wrapText="1"/>
    </xf>
    <xf numFmtId="0" fontId="43" fillId="13" borderId="118" xfId="0" applyFont="1" applyFill="1" applyBorder="1" applyAlignment="1">
      <alignment vertical="center" wrapText="1"/>
    </xf>
    <xf numFmtId="41" fontId="43" fillId="13" borderId="109" xfId="1" applyFont="1" applyFill="1" applyBorder="1" applyAlignment="1">
      <alignment vertical="center" wrapText="1"/>
    </xf>
    <xf numFmtId="10" fontId="43" fillId="13" borderId="109" xfId="6" applyNumberFormat="1" applyFont="1" applyFill="1" applyBorder="1" applyAlignment="1">
      <alignment vertical="center" wrapText="1"/>
    </xf>
    <xf numFmtId="10" fontId="43" fillId="13" borderId="109" xfId="0" applyNumberFormat="1" applyFont="1" applyFill="1" applyBorder="1" applyAlignment="1">
      <alignment vertical="center" wrapText="1"/>
    </xf>
    <xf numFmtId="41" fontId="43" fillId="13" borderId="109" xfId="0" applyNumberFormat="1" applyFont="1" applyFill="1" applyBorder="1" applyAlignment="1">
      <alignment vertical="center" wrapText="1"/>
    </xf>
    <xf numFmtId="0" fontId="53" fillId="13" borderId="113" xfId="0" applyFont="1" applyFill="1" applyBorder="1" applyAlignment="1">
      <alignment vertical="top" wrapText="1"/>
    </xf>
    <xf numFmtId="41" fontId="43" fillId="13" borderId="35" xfId="1" applyFont="1" applyFill="1" applyBorder="1" applyAlignment="1">
      <alignment vertical="top" wrapText="1"/>
    </xf>
    <xf numFmtId="41" fontId="43" fillId="13" borderId="35" xfId="0" applyNumberFormat="1" applyFont="1" applyFill="1" applyBorder="1" applyAlignment="1">
      <alignment vertical="top" wrapText="1"/>
    </xf>
    <xf numFmtId="0" fontId="43" fillId="13" borderId="103" xfId="0" applyFont="1" applyFill="1" applyBorder="1" applyAlignment="1">
      <alignment vertical="top" wrapText="1"/>
    </xf>
    <xf numFmtId="0" fontId="53" fillId="13" borderId="72" xfId="0" applyFont="1" applyFill="1" applyBorder="1" applyAlignment="1">
      <alignment vertical="top" wrapText="1"/>
    </xf>
    <xf numFmtId="0" fontId="43" fillId="13" borderId="73" xfId="0" applyFont="1" applyFill="1" applyBorder="1" applyAlignment="1">
      <alignment vertical="top" wrapText="1"/>
    </xf>
    <xf numFmtId="0" fontId="43" fillId="13" borderId="87" xfId="0" applyFont="1" applyFill="1" applyBorder="1" applyAlignment="1">
      <alignment vertical="top" wrapText="1"/>
    </xf>
    <xf numFmtId="41" fontId="43" fillId="13" borderId="87" xfId="1" applyFont="1" applyFill="1" applyBorder="1" applyAlignment="1">
      <alignment vertical="top" wrapText="1"/>
    </xf>
    <xf numFmtId="41" fontId="43" fillId="13" borderId="87" xfId="0" applyNumberFormat="1" applyFont="1" applyFill="1" applyBorder="1" applyAlignment="1">
      <alignment vertical="top" wrapText="1"/>
    </xf>
    <xf numFmtId="0" fontId="53" fillId="13" borderId="114" xfId="0" applyFont="1" applyFill="1" applyBorder="1" applyAlignment="1">
      <alignment vertical="top" wrapText="1"/>
    </xf>
    <xf numFmtId="0" fontId="43" fillId="13" borderId="118" xfId="0" applyFont="1" applyFill="1" applyBorder="1" applyAlignment="1">
      <alignment vertical="top" wrapText="1"/>
    </xf>
    <xf numFmtId="41" fontId="43" fillId="13" borderId="109" xfId="1" applyFont="1" applyFill="1" applyBorder="1" applyAlignment="1">
      <alignment vertical="top" wrapText="1"/>
    </xf>
    <xf numFmtId="0" fontId="43" fillId="13" borderId="35" xfId="0" applyFont="1" applyFill="1" applyBorder="1" applyAlignment="1">
      <alignment vertical="center" wrapText="1"/>
    </xf>
    <xf numFmtId="0" fontId="43" fillId="13" borderId="112" xfId="0" applyFont="1" applyFill="1" applyBorder="1" applyAlignment="1">
      <alignment vertical="top" wrapText="1"/>
    </xf>
    <xf numFmtId="0" fontId="43" fillId="13" borderId="103" xfId="0" applyFont="1" applyFill="1" applyBorder="1" applyAlignment="1">
      <alignment horizontal="center" vertical="top" wrapText="1"/>
    </xf>
    <xf numFmtId="9" fontId="46" fillId="13" borderId="103" xfId="0" applyNumberFormat="1" applyFont="1" applyFill="1" applyBorder="1" applyAlignment="1">
      <alignment vertical="top" wrapText="1"/>
    </xf>
    <xf numFmtId="41" fontId="46" fillId="13" borderId="103" xfId="1" applyFont="1" applyFill="1" applyBorder="1" applyAlignment="1">
      <alignment vertical="top" wrapText="1"/>
    </xf>
    <xf numFmtId="9" fontId="43" fillId="13" borderId="103" xfId="0" applyNumberFormat="1" applyFont="1" applyFill="1" applyBorder="1" applyAlignment="1">
      <alignment horizontal="center" vertical="top" wrapText="1"/>
    </xf>
    <xf numFmtId="0" fontId="53" fillId="13" borderId="35" xfId="0" applyFont="1" applyFill="1" applyBorder="1" applyAlignment="1">
      <alignment vertical="top" wrapText="1"/>
    </xf>
    <xf numFmtId="0" fontId="34" fillId="0" borderId="109" xfId="0" applyFont="1" applyFill="1" applyBorder="1" applyAlignment="1">
      <alignment horizontal="center" vertical="top" wrapText="1"/>
    </xf>
    <xf numFmtId="0" fontId="43" fillId="11" borderId="113" xfId="0" applyFont="1" applyFill="1" applyBorder="1" applyAlignment="1">
      <alignment vertical="top" wrapText="1"/>
    </xf>
    <xf numFmtId="0" fontId="57" fillId="11" borderId="122" xfId="0" applyFont="1" applyFill="1" applyBorder="1" applyAlignment="1">
      <alignment vertical="top" wrapText="1"/>
    </xf>
    <xf numFmtId="0" fontId="57" fillId="11" borderId="35" xfId="0" applyFont="1" applyFill="1" applyBorder="1" applyAlignment="1">
      <alignment vertical="top" wrapText="1"/>
    </xf>
    <xf numFmtId="0" fontId="46" fillId="11" borderId="35" xfId="0" applyFont="1" applyFill="1" applyBorder="1" applyAlignment="1">
      <alignment horizontal="center" vertical="top" wrapText="1"/>
    </xf>
    <xf numFmtId="174" fontId="46" fillId="11" borderId="35" xfId="0" applyNumberFormat="1" applyFont="1" applyFill="1" applyBorder="1" applyAlignment="1">
      <alignment vertical="top" wrapText="1"/>
    </xf>
    <xf numFmtId="175" fontId="46" fillId="11" borderId="35" xfId="1" applyNumberFormat="1" applyFont="1" applyFill="1" applyBorder="1" applyAlignment="1">
      <alignment vertical="top" wrapText="1"/>
    </xf>
    <xf numFmtId="0" fontId="46" fillId="11" borderId="116" xfId="0" applyFont="1" applyFill="1" applyBorder="1" applyAlignment="1">
      <alignment horizontal="left" vertical="top" wrapText="1"/>
    </xf>
    <xf numFmtId="9" fontId="43" fillId="11" borderId="103" xfId="0" applyNumberFormat="1" applyFont="1" applyFill="1" applyBorder="1" applyAlignment="1">
      <alignment horizontal="center" vertical="top" wrapText="1"/>
    </xf>
    <xf numFmtId="0" fontId="46" fillId="11" borderId="113" xfId="0" applyFont="1" applyFill="1" applyBorder="1" applyAlignment="1">
      <alignment vertical="top" wrapText="1"/>
    </xf>
    <xf numFmtId="0" fontId="43" fillId="11" borderId="35" xfId="0" applyFont="1" applyFill="1" applyBorder="1" applyAlignment="1">
      <alignment horizontal="center" vertical="top" wrapText="1"/>
    </xf>
    <xf numFmtId="0" fontId="52" fillId="11" borderId="113" xfId="0" applyFont="1" applyFill="1" applyBorder="1" applyAlignment="1">
      <alignment vertical="top" wrapText="1"/>
    </xf>
    <xf numFmtId="0" fontId="43" fillId="11" borderId="35" xfId="0" applyNumberFormat="1" applyFont="1" applyFill="1" applyBorder="1" applyAlignment="1">
      <alignment horizontal="center" vertical="top" wrapText="1"/>
    </xf>
    <xf numFmtId="0" fontId="32" fillId="13" borderId="35" xfId="0" applyFont="1" applyFill="1" applyBorder="1" applyAlignment="1">
      <alignment wrapText="1"/>
    </xf>
    <xf numFmtId="9" fontId="46" fillId="13" borderId="117" xfId="0" applyNumberFormat="1" applyFont="1" applyFill="1" applyBorder="1" applyAlignment="1">
      <alignment vertical="top" wrapText="1"/>
    </xf>
    <xf numFmtId="10" fontId="43" fillId="9" borderId="87" xfId="0" applyNumberFormat="1" applyFont="1" applyFill="1" applyBorder="1" applyAlignment="1">
      <alignment horizontal="center" vertical="top" wrapText="1"/>
    </xf>
    <xf numFmtId="9" fontId="43" fillId="9" borderId="116" xfId="0" applyNumberFormat="1" applyFont="1" applyFill="1" applyBorder="1" applyAlignment="1">
      <alignment horizontal="center" vertical="top" wrapText="1"/>
    </xf>
    <xf numFmtId="0" fontId="43" fillId="9" borderId="87" xfId="0" applyFont="1" applyFill="1" applyBorder="1" applyAlignment="1">
      <alignment horizontal="left" vertical="top" wrapText="1"/>
    </xf>
    <xf numFmtId="0" fontId="43" fillId="9" borderId="103" xfId="0" applyFont="1" applyFill="1" applyBorder="1" applyAlignment="1">
      <alignment horizontal="left" vertical="top" wrapText="1"/>
    </xf>
    <xf numFmtId="0" fontId="43" fillId="10" borderId="116" xfId="0" applyFont="1" applyFill="1" applyBorder="1" applyAlignment="1">
      <alignment horizontal="left" vertical="top" wrapText="1"/>
    </xf>
    <xf numFmtId="0" fontId="43" fillId="10" borderId="87" xfId="0" applyFont="1" applyFill="1" applyBorder="1" applyAlignment="1">
      <alignment horizontal="right" vertical="top" wrapText="1"/>
    </xf>
    <xf numFmtId="41" fontId="43" fillId="10" borderId="87" xfId="1" applyFont="1" applyFill="1" applyBorder="1" applyAlignment="1">
      <alignment horizontal="right" vertical="top" wrapText="1"/>
    </xf>
    <xf numFmtId="0" fontId="43" fillId="10" borderId="73" xfId="0" applyFont="1" applyFill="1" applyBorder="1" applyAlignment="1">
      <alignment horizontal="left" vertical="top" wrapText="1"/>
    </xf>
    <xf numFmtId="0" fontId="43" fillId="10" borderId="117" xfId="0" applyFont="1" applyFill="1" applyBorder="1" applyAlignment="1">
      <alignment horizontal="left" vertical="top" wrapText="1"/>
    </xf>
    <xf numFmtId="0" fontId="43" fillId="10" borderId="35" xfId="0" applyFont="1" applyFill="1" applyBorder="1" applyAlignment="1">
      <alignment horizontal="right" vertical="top" wrapText="1"/>
    </xf>
    <xf numFmtId="41" fontId="43" fillId="10" borderId="35" xfId="1" applyFont="1" applyFill="1" applyBorder="1" applyAlignment="1">
      <alignment horizontal="right" vertical="top" wrapText="1"/>
    </xf>
    <xf numFmtId="9" fontId="46" fillId="9" borderId="73" xfId="0" applyNumberFormat="1" applyFont="1" applyFill="1" applyBorder="1" applyAlignment="1">
      <alignment horizontal="center" vertical="top" wrapText="1"/>
    </xf>
    <xf numFmtId="10" fontId="43" fillId="9" borderId="73" xfId="0" applyNumberFormat="1" applyFont="1" applyFill="1" applyBorder="1" applyAlignment="1">
      <alignment horizontal="center" vertical="top" wrapText="1"/>
    </xf>
    <xf numFmtId="9" fontId="43" fillId="9" borderId="73" xfId="0" applyNumberFormat="1" applyFont="1" applyFill="1" applyBorder="1" applyAlignment="1">
      <alignment horizontal="center" vertical="top" wrapText="1"/>
    </xf>
    <xf numFmtId="0" fontId="43" fillId="9" borderId="113" xfId="0" applyFont="1" applyFill="1" applyBorder="1" applyAlignment="1">
      <alignment horizontal="left" vertical="top" wrapText="1"/>
    </xf>
    <xf numFmtId="9" fontId="43" fillId="9" borderId="122" xfId="0" applyNumberFormat="1" applyFont="1" applyFill="1" applyBorder="1" applyAlignment="1">
      <alignment horizontal="center" vertical="top"/>
    </xf>
    <xf numFmtId="0" fontId="43" fillId="9" borderId="35" xfId="0" applyFont="1" applyFill="1" applyBorder="1" applyAlignment="1">
      <alignment vertical="top"/>
    </xf>
    <xf numFmtId="9" fontId="43" fillId="9" borderId="35" xfId="0" applyNumberFormat="1" applyFont="1" applyFill="1" applyBorder="1" applyAlignment="1">
      <alignment horizontal="center" vertical="top"/>
    </xf>
    <xf numFmtId="9" fontId="43" fillId="9" borderId="117" xfId="0" applyNumberFormat="1" applyFont="1" applyFill="1" applyBorder="1" applyAlignment="1">
      <alignment horizontal="center" vertical="top" wrapText="1"/>
    </xf>
    <xf numFmtId="0" fontId="43" fillId="9" borderId="122" xfId="0" applyFont="1" applyFill="1" applyBorder="1" applyAlignment="1">
      <alignment vertical="top" wrapText="1"/>
    </xf>
    <xf numFmtId="41" fontId="43" fillId="9" borderId="35" xfId="1" applyFont="1" applyFill="1" applyBorder="1" applyAlignment="1">
      <alignment vertical="top"/>
    </xf>
    <xf numFmtId="0" fontId="46" fillId="9" borderId="73" xfId="0" applyFont="1" applyFill="1" applyBorder="1" applyAlignment="1">
      <alignment vertical="top" wrapText="1"/>
    </xf>
    <xf numFmtId="41" fontId="43" fillId="9" borderId="87" xfId="1" applyFont="1" applyFill="1" applyBorder="1" applyAlignment="1">
      <alignment horizontal="center" vertical="top"/>
    </xf>
    <xf numFmtId="0" fontId="43" fillId="9" borderId="35" xfId="0" applyFont="1" applyFill="1" applyBorder="1" applyAlignment="1">
      <alignment vertical="top" wrapText="1"/>
    </xf>
    <xf numFmtId="0" fontId="52" fillId="9" borderId="87" xfId="0" applyFont="1" applyFill="1" applyBorder="1" applyAlignment="1">
      <alignment vertical="top" wrapText="1"/>
    </xf>
    <xf numFmtId="0" fontId="52" fillId="9" borderId="103" xfId="0" applyFont="1" applyFill="1" applyBorder="1" applyAlignment="1">
      <alignment vertical="top" wrapText="1"/>
    </xf>
    <xf numFmtId="0" fontId="32" fillId="3" borderId="103" xfId="0" quotePrefix="1" applyFont="1" applyFill="1" applyBorder="1" applyAlignment="1">
      <alignment horizontal="center" vertical="top" wrapText="1"/>
    </xf>
    <xf numFmtId="0" fontId="32" fillId="3" borderId="103" xfId="0" applyFont="1" applyFill="1" applyBorder="1" applyAlignment="1">
      <alignment horizontal="center" vertical="top" wrapText="1"/>
    </xf>
    <xf numFmtId="0" fontId="43" fillId="3" borderId="121" xfId="0" applyFont="1" applyFill="1" applyBorder="1" applyAlignment="1">
      <alignment horizontal="left" vertical="top" wrapText="1"/>
    </xf>
    <xf numFmtId="0" fontId="43" fillId="3" borderId="112" xfId="0" applyFont="1" applyFill="1" applyBorder="1" applyAlignment="1">
      <alignment horizontal="left" vertical="top" wrapText="1"/>
    </xf>
    <xf numFmtId="0" fontId="43" fillId="3" borderId="116" xfId="0" applyFont="1" applyFill="1" applyBorder="1" applyAlignment="1">
      <alignment horizontal="left" vertical="top" wrapText="1"/>
    </xf>
    <xf numFmtId="9" fontId="33" fillId="3" borderId="116" xfId="0" applyNumberFormat="1" applyFont="1" applyFill="1" applyBorder="1" applyAlignment="1">
      <alignment horizontal="center" vertical="top" wrapText="1"/>
    </xf>
    <xf numFmtId="9" fontId="43" fillId="3" borderId="103" xfId="0" applyNumberFormat="1" applyFont="1" applyFill="1" applyBorder="1" applyAlignment="1">
      <alignment horizontal="center" vertical="top" wrapText="1"/>
    </xf>
    <xf numFmtId="0" fontId="46" fillId="3" borderId="103" xfId="0" applyFont="1" applyFill="1" applyBorder="1" applyAlignment="1">
      <alignment wrapText="1"/>
    </xf>
    <xf numFmtId="0" fontId="43" fillId="3" borderId="103" xfId="0" applyFont="1" applyFill="1" applyBorder="1" applyAlignment="1">
      <alignment vertical="top" wrapText="1"/>
    </xf>
    <xf numFmtId="0" fontId="43" fillId="3" borderId="0" xfId="0" applyFont="1" applyFill="1" applyBorder="1" applyAlignment="1">
      <alignment horizontal="left" vertical="top" wrapText="1"/>
    </xf>
    <xf numFmtId="0" fontId="32" fillId="10" borderId="103" xfId="0" quotePrefix="1" applyFont="1" applyFill="1" applyBorder="1" applyAlignment="1">
      <alignment horizontal="center" vertical="top" wrapText="1"/>
    </xf>
    <xf numFmtId="0" fontId="32" fillId="10" borderId="103" xfId="0" applyFont="1" applyFill="1" applyBorder="1" applyAlignment="1">
      <alignment horizontal="center" vertical="top" wrapText="1"/>
    </xf>
    <xf numFmtId="0" fontId="43" fillId="10" borderId="35" xfId="0" applyFont="1" applyFill="1" applyBorder="1" applyAlignment="1">
      <alignment horizontal="left" vertical="top" wrapText="1"/>
    </xf>
    <xf numFmtId="0" fontId="43" fillId="10" borderId="112" xfId="0" applyFont="1" applyFill="1" applyBorder="1" applyAlignment="1">
      <alignment horizontal="left" vertical="top" wrapText="1"/>
    </xf>
    <xf numFmtId="9" fontId="33" fillId="10" borderId="116" xfId="0" applyNumberFormat="1" applyFont="1" applyFill="1" applyBorder="1" applyAlignment="1">
      <alignment horizontal="center" vertical="top" wrapText="1"/>
    </xf>
    <xf numFmtId="9" fontId="43" fillId="10" borderId="103" xfId="0" applyNumberFormat="1" applyFont="1" applyFill="1" applyBorder="1" applyAlignment="1">
      <alignment horizontal="center" vertical="top" wrapText="1"/>
    </xf>
    <xf numFmtId="41" fontId="46" fillId="10" borderId="103" xfId="1" applyFont="1" applyFill="1" applyBorder="1" applyAlignment="1">
      <alignment vertical="top" wrapText="1"/>
    </xf>
    <xf numFmtId="0" fontId="43" fillId="10" borderId="103" xfId="0" applyFont="1" applyFill="1" applyBorder="1" applyAlignment="1">
      <alignment vertical="top" wrapText="1"/>
    </xf>
    <xf numFmtId="0" fontId="46" fillId="10" borderId="103" xfId="0" applyFont="1" applyFill="1" applyBorder="1" applyAlignment="1">
      <alignment horizontal="left" vertical="top" wrapText="1"/>
    </xf>
    <xf numFmtId="0" fontId="43" fillId="10" borderId="121" xfId="0" applyFont="1" applyFill="1" applyBorder="1" applyAlignment="1">
      <alignment vertical="top" wrapText="1"/>
    </xf>
    <xf numFmtId="9" fontId="43" fillId="10" borderId="87" xfId="0" applyNumberFormat="1" applyFont="1" applyFill="1" applyBorder="1" applyAlignment="1">
      <alignment horizontal="center" vertical="top" wrapText="1"/>
    </xf>
    <xf numFmtId="10" fontId="43" fillId="10" borderId="87" xfId="0" applyNumberFormat="1" applyFont="1" applyFill="1" applyBorder="1" applyAlignment="1">
      <alignment horizontal="center" vertical="top" wrapText="1"/>
    </xf>
    <xf numFmtId="10" fontId="43" fillId="10" borderId="87" xfId="0" applyNumberFormat="1" applyFont="1" applyFill="1" applyBorder="1" applyAlignment="1">
      <alignment horizontal="right" vertical="top" wrapText="1"/>
    </xf>
    <xf numFmtId="0" fontId="43" fillId="9" borderId="117" xfId="0" applyFont="1" applyFill="1" applyBorder="1" applyAlignment="1">
      <alignment horizontal="left" vertical="top" wrapText="1"/>
    </xf>
    <xf numFmtId="9" fontId="43" fillId="9" borderId="35" xfId="0" applyNumberFormat="1" applyFont="1" applyFill="1" applyBorder="1" applyAlignment="1">
      <alignment horizontal="center" vertical="top" wrapText="1"/>
    </xf>
    <xf numFmtId="164" fontId="46" fillId="9" borderId="35" xfId="1" applyNumberFormat="1" applyFont="1" applyFill="1" applyBorder="1" applyAlignment="1">
      <alignment vertical="top" wrapText="1"/>
    </xf>
    <xf numFmtId="0" fontId="53" fillId="10" borderId="109" xfId="0" applyFont="1" applyFill="1" applyBorder="1" applyAlignment="1">
      <alignment horizontal="left" vertical="top" wrapText="1"/>
    </xf>
    <xf numFmtId="0" fontId="53" fillId="10" borderId="35" xfId="0" applyFont="1" applyFill="1" applyBorder="1" applyAlignment="1">
      <alignment vertical="top" wrapText="1"/>
    </xf>
    <xf numFmtId="0" fontId="52" fillId="13" borderId="113" xfId="0" applyFont="1" applyFill="1" applyBorder="1" applyAlignment="1">
      <alignment vertical="top" wrapText="1"/>
    </xf>
    <xf numFmtId="0" fontId="32" fillId="13" borderId="114" xfId="0" applyFont="1" applyFill="1" applyBorder="1" applyAlignment="1">
      <alignment vertical="top" wrapText="1"/>
    </xf>
    <xf numFmtId="0" fontId="32" fillId="0" borderId="103" xfId="0" quotePrefix="1" applyFont="1" applyFill="1" applyBorder="1" applyAlignment="1">
      <alignment horizontal="center" vertical="top" wrapText="1"/>
    </xf>
    <xf numFmtId="0" fontId="46" fillId="10" borderId="109" xfId="0" applyFont="1" applyFill="1" applyBorder="1" applyAlignment="1">
      <alignment horizontal="left" vertical="top" wrapText="1"/>
    </xf>
    <xf numFmtId="0" fontId="46" fillId="10" borderId="109" xfId="0" applyFont="1" applyFill="1" applyBorder="1" applyAlignment="1">
      <alignment horizontal="center" vertical="top" wrapText="1"/>
    </xf>
    <xf numFmtId="9" fontId="46" fillId="10" borderId="35" xfId="6" applyFont="1" applyFill="1" applyBorder="1" applyAlignment="1">
      <alignment horizontal="center" vertical="top" wrapText="1"/>
    </xf>
    <xf numFmtId="9" fontId="43" fillId="10" borderId="35" xfId="6" applyFont="1" applyFill="1" applyBorder="1" applyAlignment="1">
      <alignment horizontal="center" vertical="top" wrapText="1"/>
    </xf>
    <xf numFmtId="41" fontId="46" fillId="10" borderId="109" xfId="1" applyFont="1" applyFill="1" applyBorder="1" applyAlignment="1">
      <alignment horizontal="center" vertical="top" wrapText="1"/>
    </xf>
    <xf numFmtId="9" fontId="46" fillId="10" borderId="109" xfId="6" applyFont="1" applyFill="1" applyBorder="1" applyAlignment="1">
      <alignment horizontal="center" vertical="top" wrapText="1"/>
    </xf>
    <xf numFmtId="9" fontId="43" fillId="10" borderId="109" xfId="6" applyFont="1" applyFill="1" applyBorder="1" applyAlignment="1">
      <alignment horizontal="center" vertical="top" wrapText="1"/>
    </xf>
    <xf numFmtId="0" fontId="43" fillId="2" borderId="35" xfId="0" applyFont="1" applyFill="1" applyBorder="1" applyAlignment="1">
      <alignment horizontal="center" vertical="top" wrapText="1"/>
    </xf>
    <xf numFmtId="0" fontId="43" fillId="2" borderId="35" xfId="0" applyFont="1" applyFill="1" applyBorder="1" applyAlignment="1">
      <alignment vertical="top" wrapText="1"/>
    </xf>
    <xf numFmtId="0" fontId="53" fillId="2" borderId="113" xfId="0" applyFont="1" applyFill="1" applyBorder="1" applyAlignment="1">
      <alignment vertical="top" wrapText="1"/>
    </xf>
    <xf numFmtId="0" fontId="53" fillId="0" borderId="35" xfId="0" applyFont="1" applyBorder="1" applyAlignment="1">
      <alignment horizontal="left" vertical="top" wrapText="1"/>
    </xf>
    <xf numFmtId="0" fontId="53" fillId="0" borderId="113" xfId="0" applyFont="1" applyBorder="1" applyAlignment="1">
      <alignment horizontal="left" vertical="top" wrapText="1"/>
    </xf>
    <xf numFmtId="0" fontId="53" fillId="2" borderId="109" xfId="0" applyFont="1" applyFill="1" applyBorder="1" applyAlignment="1">
      <alignment horizontal="left" vertical="top" wrapText="1"/>
    </xf>
    <xf numFmtId="9" fontId="46" fillId="2" borderId="118" xfId="0" applyNumberFormat="1" applyFont="1" applyFill="1" applyBorder="1" applyAlignment="1">
      <alignment horizontal="center" vertical="top" wrapText="1"/>
    </xf>
    <xf numFmtId="9" fontId="46" fillId="2" borderId="109" xfId="0" applyNumberFormat="1" applyFont="1" applyFill="1" applyBorder="1" applyAlignment="1">
      <alignment horizontal="center" vertical="top" wrapText="1"/>
    </xf>
    <xf numFmtId="0" fontId="46" fillId="10" borderId="35" xfId="0" applyFont="1" applyFill="1" applyBorder="1" applyAlignment="1">
      <alignment wrapText="1"/>
    </xf>
    <xf numFmtId="0" fontId="46" fillId="10" borderId="109" xfId="0" applyFont="1" applyFill="1" applyBorder="1" applyAlignment="1">
      <alignment vertical="top" wrapText="1"/>
    </xf>
    <xf numFmtId="0" fontId="46" fillId="10" borderId="114" xfId="0" applyFont="1" applyFill="1" applyBorder="1" applyAlignment="1">
      <alignment horizontal="left" vertical="top" wrapText="1"/>
    </xf>
    <xf numFmtId="0" fontId="43" fillId="10" borderId="118" xfId="0" applyFont="1" applyFill="1" applyBorder="1" applyAlignment="1">
      <alignment vertical="top" wrapText="1"/>
    </xf>
    <xf numFmtId="0" fontId="46" fillId="0" borderId="117" xfId="0" applyFont="1" applyFill="1" applyBorder="1" applyAlignment="1">
      <alignment horizontal="left" vertical="top" wrapText="1"/>
    </xf>
    <xf numFmtId="172" fontId="43" fillId="10" borderId="73" xfId="2" applyNumberFormat="1" applyFont="1" applyFill="1" applyBorder="1" applyAlignment="1">
      <alignment horizontal="left" vertical="top" wrapText="1"/>
    </xf>
    <xf numFmtId="0" fontId="46" fillId="10" borderId="87" xfId="0" applyFont="1" applyFill="1" applyBorder="1" applyAlignment="1">
      <alignment horizontal="center" vertical="top" wrapText="1"/>
    </xf>
    <xf numFmtId="0" fontId="46" fillId="10" borderId="103" xfId="0" applyFont="1" applyFill="1" applyBorder="1" applyAlignment="1">
      <alignment vertical="top" wrapText="1"/>
    </xf>
    <xf numFmtId="9" fontId="57" fillId="10" borderId="35" xfId="0" applyNumberFormat="1" applyFont="1" applyFill="1" applyBorder="1" applyAlignment="1">
      <alignment horizontal="center" vertical="top" wrapText="1"/>
    </xf>
    <xf numFmtId="9" fontId="46" fillId="10" borderId="35" xfId="0" quotePrefix="1" applyNumberFormat="1" applyFont="1" applyFill="1" applyBorder="1" applyAlignment="1">
      <alignment horizontal="center" vertical="top" wrapText="1"/>
    </xf>
    <xf numFmtId="0" fontId="43" fillId="0" borderId="35" xfId="0" applyFont="1" applyFill="1" applyBorder="1" applyAlignment="1">
      <alignment horizontal="center" vertical="top" wrapText="1"/>
    </xf>
    <xf numFmtId="0" fontId="52" fillId="10" borderId="113" xfId="0" applyFont="1" applyFill="1" applyBorder="1" applyAlignment="1">
      <alignment horizontal="left" vertical="top" wrapText="1"/>
    </xf>
    <xf numFmtId="0" fontId="32" fillId="10" borderId="35" xfId="0" applyFont="1" applyFill="1" applyBorder="1" applyAlignment="1">
      <alignment wrapText="1"/>
    </xf>
    <xf numFmtId="0" fontId="43" fillId="13" borderId="113" xfId="0" applyFont="1" applyFill="1" applyBorder="1" applyAlignment="1">
      <alignment vertical="top" wrapText="1"/>
    </xf>
    <xf numFmtId="10" fontId="46" fillId="13" borderId="35" xfId="0" applyNumberFormat="1" applyFont="1" applyFill="1" applyBorder="1" applyAlignment="1">
      <alignment vertical="top" wrapText="1"/>
    </xf>
    <xf numFmtId="165" fontId="46" fillId="13" borderId="35" xfId="1" applyNumberFormat="1" applyFont="1" applyFill="1" applyBorder="1" applyAlignment="1">
      <alignment vertical="top" wrapText="1"/>
    </xf>
    <xf numFmtId="164" fontId="51" fillId="13" borderId="35" xfId="1" applyNumberFormat="1" applyFont="1" applyFill="1" applyBorder="1" applyAlignment="1">
      <alignment vertical="top" wrapText="1"/>
    </xf>
    <xf numFmtId="165" fontId="51" fillId="13" borderId="35" xfId="1" applyNumberFormat="1" applyFont="1" applyFill="1" applyBorder="1" applyAlignment="1">
      <alignment vertical="top" wrapText="1"/>
    </xf>
    <xf numFmtId="0" fontId="33" fillId="13" borderId="35" xfId="0" applyFont="1" applyFill="1" applyBorder="1" applyAlignment="1">
      <alignment vertical="top" wrapText="1"/>
    </xf>
    <xf numFmtId="0" fontId="33" fillId="13" borderId="113" xfId="0" applyFont="1" applyFill="1" applyBorder="1" applyAlignment="1">
      <alignment vertical="top" wrapText="1"/>
    </xf>
    <xf numFmtId="0" fontId="32" fillId="13" borderId="117" xfId="0" applyFont="1" applyFill="1" applyBorder="1" applyAlignment="1">
      <alignment vertical="top" wrapText="1"/>
    </xf>
    <xf numFmtId="9" fontId="46" fillId="11" borderId="35" xfId="3" applyNumberFormat="1" applyFont="1" applyFill="1" applyBorder="1" applyAlignment="1">
      <alignment horizontal="center" vertical="top" wrapText="1"/>
    </xf>
    <xf numFmtId="0" fontId="46" fillId="11" borderId="35" xfId="3" applyFont="1" applyFill="1" applyBorder="1" applyAlignment="1">
      <alignment horizontal="center" vertical="top" wrapText="1"/>
    </xf>
    <xf numFmtId="41" fontId="46" fillId="11" borderId="35" xfId="3" applyNumberFormat="1" applyFont="1" applyFill="1" applyBorder="1" applyAlignment="1">
      <alignment horizontal="center" vertical="top" wrapText="1"/>
    </xf>
    <xf numFmtId="0" fontId="43" fillId="11" borderId="0" xfId="0" applyFont="1" applyFill="1" applyAlignment="1">
      <alignment vertical="top" wrapText="1"/>
    </xf>
    <xf numFmtId="0" fontId="32" fillId="11" borderId="113" xfId="0" applyFont="1" applyFill="1" applyBorder="1" applyAlignment="1">
      <alignment vertical="top" wrapText="1"/>
    </xf>
    <xf numFmtId="0" fontId="46" fillId="11" borderId="122" xfId="0" applyFont="1" applyFill="1" applyBorder="1" applyAlignment="1">
      <alignment vertical="top" wrapText="1"/>
    </xf>
    <xf numFmtId="0" fontId="32" fillId="11" borderId="103" xfId="0" applyFont="1" applyFill="1" applyBorder="1" applyAlignment="1">
      <alignment vertical="top" wrapText="1"/>
    </xf>
    <xf numFmtId="0" fontId="43" fillId="11" borderId="104" xfId="0" applyFont="1" applyFill="1" applyBorder="1" applyAlignment="1">
      <alignment vertical="top" wrapText="1"/>
    </xf>
    <xf numFmtId="0" fontId="38" fillId="11" borderId="113" xfId="0" applyFont="1" applyFill="1" applyBorder="1" applyAlignment="1">
      <alignment vertical="top" wrapText="1"/>
    </xf>
    <xf numFmtId="0" fontId="33" fillId="11" borderId="35" xfId="0" applyFont="1" applyFill="1" applyBorder="1" applyAlignment="1">
      <alignment horizontal="center" vertical="top" wrapText="1"/>
    </xf>
    <xf numFmtId="0" fontId="32" fillId="11" borderId="35" xfId="0" applyFont="1" applyFill="1" applyBorder="1" applyAlignment="1">
      <alignment wrapText="1"/>
    </xf>
    <xf numFmtId="0" fontId="32" fillId="11" borderId="0" xfId="0" applyFont="1" applyFill="1" applyAlignment="1">
      <alignment wrapText="1"/>
    </xf>
    <xf numFmtId="0" fontId="46" fillId="13" borderId="113" xfId="0" applyFont="1" applyFill="1" applyBorder="1" applyAlignment="1">
      <alignment vertical="top" wrapText="1"/>
    </xf>
    <xf numFmtId="0" fontId="43" fillId="13" borderId="117" xfId="0" applyFont="1" applyFill="1" applyBorder="1" applyAlignment="1">
      <alignment horizontal="left" vertical="top" wrapText="1"/>
    </xf>
    <xf numFmtId="0" fontId="43" fillId="13" borderId="118" xfId="0" applyFont="1" applyFill="1" applyBorder="1" applyAlignment="1">
      <alignment horizontal="left" vertical="top" wrapText="1"/>
    </xf>
    <xf numFmtId="0" fontId="43" fillId="13" borderId="35" xfId="0" applyFont="1" applyFill="1" applyBorder="1" applyAlignment="1">
      <alignment horizontal="center" vertical="top"/>
    </xf>
    <xf numFmtId="41" fontId="43" fillId="13" borderId="35" xfId="0" applyNumberFormat="1" applyFont="1" applyFill="1" applyBorder="1" applyAlignment="1">
      <alignment vertical="top"/>
    </xf>
    <xf numFmtId="0" fontId="43" fillId="13" borderId="87" xfId="0" applyFont="1" applyFill="1" applyBorder="1" applyAlignment="1">
      <alignment horizontal="center" vertical="top"/>
    </xf>
    <xf numFmtId="37" fontId="43" fillId="13" borderId="87" xfId="0" applyNumberFormat="1" applyFont="1" applyFill="1" applyBorder="1" applyAlignment="1">
      <alignment vertical="top"/>
    </xf>
    <xf numFmtId="0" fontId="43" fillId="13" borderId="87" xfId="0" applyFont="1" applyFill="1" applyBorder="1" applyAlignment="1">
      <alignment vertical="top"/>
    </xf>
    <xf numFmtId="0" fontId="46" fillId="2" borderId="117" xfId="0" applyFont="1" applyFill="1" applyBorder="1" applyAlignment="1">
      <alignment horizontal="center" vertical="top" wrapText="1"/>
    </xf>
    <xf numFmtId="10" fontId="46" fillId="2" borderId="35" xfId="0" applyNumberFormat="1" applyFont="1" applyFill="1" applyBorder="1" applyAlignment="1">
      <alignment vertical="top" wrapText="1"/>
    </xf>
    <xf numFmtId="9" fontId="46" fillId="2" borderId="35" xfId="0" applyNumberFormat="1" applyFont="1" applyFill="1" applyBorder="1" applyAlignment="1">
      <alignment horizontal="left" vertical="top" wrapText="1"/>
    </xf>
    <xf numFmtId="0" fontId="46" fillId="13" borderId="73" xfId="0" applyFont="1" applyFill="1" applyBorder="1" applyAlignment="1">
      <alignment horizontal="justify" vertical="top" wrapText="1"/>
    </xf>
    <xf numFmtId="0" fontId="32" fillId="0" borderId="87" xfId="0" applyFont="1" applyFill="1" applyBorder="1" applyAlignment="1">
      <alignment horizontal="center" vertical="center" wrapText="1"/>
    </xf>
    <xf numFmtId="0" fontId="33" fillId="0" borderId="35" xfId="0" applyFont="1" applyBorder="1" applyAlignment="1">
      <alignment horizontal="center" vertical="top" wrapText="1"/>
    </xf>
    <xf numFmtId="0" fontId="32" fillId="0" borderId="105" xfId="0" quotePrefix="1" applyFont="1" applyFill="1" applyBorder="1" applyAlignment="1">
      <alignment horizontal="center" vertical="center" wrapText="1"/>
    </xf>
    <xf numFmtId="0" fontId="34" fillId="0" borderId="35" xfId="0" applyFont="1" applyFill="1" applyBorder="1" applyAlignment="1">
      <alignment vertical="top" wrapText="1"/>
    </xf>
    <xf numFmtId="0" fontId="33" fillId="0" borderId="35" xfId="0" applyFont="1" applyBorder="1" applyAlignment="1">
      <alignment vertical="top" wrapText="1"/>
    </xf>
    <xf numFmtId="0" fontId="32" fillId="0" borderId="35" xfId="0" applyFont="1" applyFill="1" applyBorder="1" applyAlignment="1">
      <alignment vertical="top" wrapText="1"/>
    </xf>
    <xf numFmtId="0" fontId="32" fillId="0" borderId="102" xfId="0" applyFont="1" applyFill="1" applyBorder="1" applyAlignment="1">
      <alignment horizontal="center" vertical="center" wrapText="1"/>
    </xf>
    <xf numFmtId="0" fontId="43" fillId="2" borderId="109" xfId="0" applyFont="1" applyFill="1" applyBorder="1" applyAlignment="1">
      <alignment horizontal="left" vertical="top" wrapText="1"/>
    </xf>
    <xf numFmtId="0" fontId="43" fillId="2" borderId="103" xfId="0" applyFont="1" applyFill="1" applyBorder="1" applyAlignment="1">
      <alignment horizontal="left" vertical="top" wrapText="1"/>
    </xf>
    <xf numFmtId="0" fontId="43" fillId="2" borderId="35" xfId="0" applyFont="1" applyFill="1" applyBorder="1" applyAlignment="1">
      <alignment vertical="top" wrapText="1"/>
    </xf>
    <xf numFmtId="0" fontId="46" fillId="13" borderId="118" xfId="0" applyFont="1" applyFill="1" applyBorder="1" applyAlignment="1">
      <alignment horizontal="left" vertical="top" wrapText="1"/>
    </xf>
    <xf numFmtId="0" fontId="46" fillId="13" borderId="116" xfId="0" applyFont="1" applyFill="1" applyBorder="1" applyAlignment="1">
      <alignment horizontal="left" vertical="top" wrapText="1"/>
    </xf>
    <xf numFmtId="2" fontId="46" fillId="2" borderId="109" xfId="0" applyNumberFormat="1" applyFont="1" applyFill="1" applyBorder="1" applyAlignment="1">
      <alignment horizontal="center" vertical="top" wrapText="1"/>
    </xf>
    <xf numFmtId="2" fontId="46" fillId="2" borderId="103" xfId="0" applyNumberFormat="1" applyFont="1" applyFill="1" applyBorder="1" applyAlignment="1">
      <alignment horizontal="center" vertical="top" wrapText="1"/>
    </xf>
    <xf numFmtId="0" fontId="43" fillId="2" borderId="35" xfId="0" applyFont="1" applyFill="1" applyBorder="1" applyAlignment="1">
      <alignment horizontal="center" vertical="top" wrapText="1"/>
    </xf>
    <xf numFmtId="0" fontId="32" fillId="0" borderId="72" xfId="0" applyFont="1" applyFill="1" applyBorder="1" applyAlignment="1">
      <alignment horizontal="center" vertical="center" wrapText="1"/>
    </xf>
    <xf numFmtId="0" fontId="32" fillId="0" borderId="73" xfId="0" applyFont="1" applyFill="1" applyBorder="1" applyAlignment="1">
      <alignment horizontal="center" vertical="center" wrapText="1"/>
    </xf>
    <xf numFmtId="0" fontId="46" fillId="2" borderId="109" xfId="0" applyFont="1" applyFill="1" applyBorder="1" applyAlignment="1">
      <alignment horizontal="center" vertical="top" wrapText="1"/>
    </xf>
    <xf numFmtId="0" fontId="46" fillId="2" borderId="87" xfId="0" applyFont="1" applyFill="1" applyBorder="1" applyAlignment="1">
      <alignment horizontal="center" vertical="top" wrapText="1"/>
    </xf>
    <xf numFmtId="0" fontId="46" fillId="2" borderId="103" xfId="0" applyFont="1" applyFill="1" applyBorder="1" applyAlignment="1">
      <alignment horizontal="center" vertical="top" wrapText="1"/>
    </xf>
    <xf numFmtId="41" fontId="46" fillId="2" borderId="109" xfId="1" applyFont="1" applyFill="1" applyBorder="1" applyAlignment="1">
      <alignment horizontal="center" vertical="top" wrapText="1"/>
    </xf>
    <xf numFmtId="41" fontId="46" fillId="2" borderId="87" xfId="0" applyNumberFormat="1" applyFont="1" applyFill="1" applyBorder="1" applyAlignment="1">
      <alignment horizontal="center" vertical="top" wrapText="1"/>
    </xf>
    <xf numFmtId="41" fontId="46" fillId="2" borderId="103" xfId="0" applyNumberFormat="1" applyFont="1" applyFill="1" applyBorder="1" applyAlignment="1">
      <alignment horizontal="center" vertical="top" wrapText="1"/>
    </xf>
    <xf numFmtId="41" fontId="46" fillId="2" borderId="35" xfId="1" applyFont="1" applyFill="1" applyBorder="1" applyAlignment="1">
      <alignment horizontal="center" vertical="top" wrapText="1"/>
    </xf>
    <xf numFmtId="41" fontId="46" fillId="2" borderId="35" xfId="0" applyNumberFormat="1" applyFont="1" applyFill="1" applyBorder="1" applyAlignment="1">
      <alignment horizontal="center" vertical="top" wrapText="1"/>
    </xf>
    <xf numFmtId="0" fontId="46" fillId="13" borderId="109" xfId="0" applyFont="1" applyFill="1" applyBorder="1" applyAlignment="1">
      <alignment horizontal="center" vertical="top" wrapText="1"/>
    </xf>
    <xf numFmtId="0" fontId="46" fillId="10" borderId="109" xfId="0" applyFont="1" applyFill="1" applyBorder="1" applyAlignment="1">
      <alignment horizontal="left" vertical="top" wrapText="1"/>
    </xf>
    <xf numFmtId="0" fontId="46" fillId="10" borderId="103" xfId="0" applyFont="1" applyFill="1" applyBorder="1" applyAlignment="1">
      <alignment horizontal="left" vertical="top" wrapText="1"/>
    </xf>
    <xf numFmtId="3" fontId="43" fillId="9" borderId="87" xfId="0" applyNumberFormat="1" applyFont="1" applyFill="1" applyBorder="1" applyAlignment="1">
      <alignment horizontal="center" vertical="top"/>
    </xf>
    <xf numFmtId="0" fontId="46" fillId="2" borderId="103" xfId="0" applyFont="1" applyFill="1" applyBorder="1" applyAlignment="1">
      <alignment horizontal="center" vertical="center" wrapText="1"/>
    </xf>
    <xf numFmtId="0" fontId="46" fillId="10" borderId="109" xfId="0" applyFont="1" applyFill="1" applyBorder="1" applyAlignment="1">
      <alignment horizontal="center" vertical="top" wrapText="1"/>
    </xf>
    <xf numFmtId="41" fontId="46" fillId="10" borderId="109" xfId="1" applyFont="1" applyFill="1" applyBorder="1" applyAlignment="1">
      <alignment horizontal="center" vertical="top" wrapText="1"/>
    </xf>
    <xf numFmtId="41" fontId="46" fillId="10" borderId="103" xfId="1" applyFont="1" applyFill="1" applyBorder="1" applyAlignment="1">
      <alignment horizontal="center" vertical="top" wrapText="1"/>
    </xf>
    <xf numFmtId="0" fontId="43" fillId="9" borderId="87" xfId="0" applyFont="1" applyFill="1" applyBorder="1" applyAlignment="1">
      <alignment horizontal="left" vertical="top" wrapText="1"/>
    </xf>
    <xf numFmtId="0" fontId="43" fillId="9" borderId="103" xfId="0" applyFont="1" applyFill="1" applyBorder="1" applyAlignment="1">
      <alignment horizontal="left" vertical="top" wrapText="1"/>
    </xf>
    <xf numFmtId="0" fontId="53" fillId="2" borderId="35" xfId="0" applyFont="1" applyFill="1" applyBorder="1" applyAlignment="1">
      <alignment horizontal="left" vertical="top" wrapText="1"/>
    </xf>
    <xf numFmtId="0" fontId="54" fillId="2" borderId="113" xfId="0" applyFont="1" applyFill="1" applyBorder="1" applyAlignment="1">
      <alignment vertical="top" wrapText="1"/>
    </xf>
    <xf numFmtId="0" fontId="46" fillId="2" borderId="35" xfId="0" applyNumberFormat="1" applyFont="1" applyFill="1" applyBorder="1" applyAlignment="1">
      <alignment horizontal="center" vertical="top" wrapText="1"/>
    </xf>
    <xf numFmtId="0" fontId="43" fillId="11" borderId="35" xfId="0" applyFont="1" applyFill="1" applyBorder="1" applyAlignment="1">
      <alignment horizontal="left" vertical="top" wrapText="1"/>
    </xf>
    <xf numFmtId="0" fontId="36" fillId="11" borderId="113" xfId="0" applyFont="1" applyFill="1" applyBorder="1" applyAlignment="1">
      <alignment horizontal="left" vertical="top" wrapText="1"/>
    </xf>
    <xf numFmtId="0" fontId="43" fillId="0" borderId="35" xfId="0" applyFont="1" applyFill="1" applyBorder="1" applyAlignment="1">
      <alignment vertical="top" wrapText="1"/>
    </xf>
    <xf numFmtId="0" fontId="43" fillId="0" borderId="113" xfId="0" applyFont="1" applyFill="1" applyBorder="1" applyAlignment="1">
      <alignment vertical="top" wrapText="1"/>
    </xf>
    <xf numFmtId="0" fontId="55" fillId="0" borderId="35" xfId="0" applyFont="1" applyFill="1" applyBorder="1" applyAlignment="1">
      <alignment horizontal="center" wrapText="1"/>
    </xf>
    <xf numFmtId="9" fontId="48" fillId="0" borderId="35" xfId="0" applyNumberFormat="1" applyFont="1" applyFill="1" applyBorder="1" applyAlignment="1">
      <alignment horizontal="center" vertical="top"/>
    </xf>
    <xf numFmtId="41" fontId="46" fillId="0" borderId="35" xfId="1" applyFont="1" applyFill="1" applyBorder="1" applyAlignment="1">
      <alignment vertical="top" wrapText="1"/>
    </xf>
    <xf numFmtId="166" fontId="46" fillId="0" borderId="35" xfId="1" applyNumberFormat="1" applyFont="1" applyFill="1" applyBorder="1" applyAlignment="1">
      <alignment vertical="top" wrapText="1"/>
    </xf>
    <xf numFmtId="0" fontId="43" fillId="0" borderId="114" xfId="0" applyFont="1" applyFill="1" applyBorder="1" applyAlignment="1">
      <alignment horizontal="left" vertical="top" wrapText="1"/>
    </xf>
    <xf numFmtId="0" fontId="43" fillId="0" borderId="117" xfId="0" applyFont="1" applyFill="1" applyBorder="1"/>
    <xf numFmtId="9" fontId="43" fillId="0" borderId="35" xfId="0" applyNumberFormat="1" applyFont="1" applyFill="1" applyBorder="1" applyAlignment="1">
      <alignment horizontal="center"/>
    </xf>
    <xf numFmtId="10" fontId="43" fillId="0" borderId="35" xfId="0" applyNumberFormat="1" applyFont="1" applyFill="1" applyBorder="1" applyAlignment="1">
      <alignment horizontal="center"/>
    </xf>
    <xf numFmtId="0" fontId="43" fillId="0" borderId="87" xfId="0" applyFont="1" applyFill="1" applyBorder="1" applyAlignment="1">
      <alignment vertical="top" wrapText="1"/>
    </xf>
    <xf numFmtId="0" fontId="43" fillId="0" borderId="103" xfId="0" applyFont="1" applyFill="1" applyBorder="1" applyAlignment="1">
      <alignment vertical="top" wrapText="1"/>
    </xf>
    <xf numFmtId="0" fontId="43" fillId="0" borderId="118" xfId="0" applyFont="1" applyFill="1" applyBorder="1"/>
    <xf numFmtId="9" fontId="43" fillId="0" borderId="109" xfId="0" applyNumberFormat="1" applyFont="1" applyFill="1" applyBorder="1" applyAlignment="1">
      <alignment horizontal="center"/>
    </xf>
    <xf numFmtId="10" fontId="43" fillId="0" borderId="109" xfId="0" applyNumberFormat="1" applyFont="1" applyFill="1" applyBorder="1" applyAlignment="1">
      <alignment horizontal="center"/>
    </xf>
    <xf numFmtId="0" fontId="46" fillId="0" borderId="117" xfId="0" applyFont="1" applyFill="1" applyBorder="1" applyAlignment="1">
      <alignment vertical="top" wrapText="1"/>
    </xf>
    <xf numFmtId="9" fontId="46" fillId="0" borderId="35" xfId="0" applyNumberFormat="1" applyFont="1" applyFill="1" applyBorder="1" applyAlignment="1">
      <alignment vertical="top" wrapText="1"/>
    </xf>
    <xf numFmtId="41" fontId="46" fillId="0" borderId="103" xfId="1" applyFont="1" applyFill="1" applyBorder="1" applyAlignment="1">
      <alignment vertical="top" wrapText="1"/>
    </xf>
    <xf numFmtId="0" fontId="46" fillId="0" borderId="87" xfId="0" applyFont="1" applyFill="1" applyBorder="1" applyAlignment="1">
      <alignment horizontal="center" vertical="top" wrapText="1"/>
    </xf>
    <xf numFmtId="0" fontId="43" fillId="0" borderId="35" xfId="0" applyFont="1" applyFill="1" applyBorder="1" applyAlignment="1">
      <alignment horizontal="center" vertical="top" wrapText="1"/>
    </xf>
    <xf numFmtId="0" fontId="43" fillId="0" borderId="117" xfId="0" applyFont="1" applyFill="1" applyBorder="1" applyAlignment="1">
      <alignment vertical="top" wrapText="1"/>
    </xf>
    <xf numFmtId="0" fontId="43" fillId="0" borderId="118" xfId="0" applyFont="1" applyFill="1" applyBorder="1" applyAlignment="1">
      <alignment vertical="top" wrapText="1"/>
    </xf>
    <xf numFmtId="0" fontId="43" fillId="0" borderId="109" xfId="0" applyFont="1" applyFill="1" applyBorder="1" applyAlignment="1">
      <alignment horizontal="center" vertical="top" wrapText="1"/>
    </xf>
    <xf numFmtId="0" fontId="53" fillId="0" borderId="109" xfId="0" applyFont="1" applyFill="1" applyBorder="1" applyAlignment="1">
      <alignment vertical="top" wrapText="1"/>
    </xf>
    <xf numFmtId="0" fontId="43" fillId="0" borderId="117" xfId="0" applyFont="1" applyFill="1" applyBorder="1" applyAlignment="1">
      <alignment wrapText="1"/>
    </xf>
    <xf numFmtId="10" fontId="43" fillId="0" borderId="35" xfId="0" applyNumberFormat="1" applyFont="1" applyFill="1" applyBorder="1" applyAlignment="1">
      <alignment horizontal="center" vertical="top"/>
    </xf>
    <xf numFmtId="9" fontId="43" fillId="0" borderId="35" xfId="0" applyNumberFormat="1" applyFont="1" applyFill="1" applyBorder="1" applyAlignment="1">
      <alignment horizontal="center" vertical="top"/>
    </xf>
    <xf numFmtId="0" fontId="32" fillId="0" borderId="87" xfId="0" quotePrefix="1" applyFont="1" applyFill="1" applyBorder="1" applyAlignment="1">
      <alignment horizontal="center" vertical="top" wrapText="1"/>
    </xf>
    <xf numFmtId="0" fontId="53" fillId="0" borderId="87" xfId="0" applyFont="1" applyFill="1" applyBorder="1" applyAlignment="1">
      <alignment vertical="top" wrapText="1"/>
    </xf>
    <xf numFmtId="0" fontId="46" fillId="0" borderId="103" xfId="0" applyFont="1" applyFill="1" applyBorder="1" applyAlignment="1">
      <alignment vertical="top" wrapText="1"/>
    </xf>
    <xf numFmtId="0" fontId="46" fillId="0" borderId="35" xfId="0" quotePrefix="1" applyFont="1" applyFill="1" applyBorder="1" applyAlignment="1">
      <alignment horizontal="center" vertical="top" wrapText="1"/>
    </xf>
    <xf numFmtId="0" fontId="46" fillId="0" borderId="113" xfId="0" applyFont="1" applyFill="1" applyBorder="1" applyAlignment="1">
      <alignment vertical="top" wrapText="1"/>
    </xf>
    <xf numFmtId="9" fontId="46" fillId="0" borderId="35" xfId="0" applyNumberFormat="1" applyFont="1" applyFill="1" applyBorder="1" applyAlignment="1">
      <alignment horizontal="center" vertical="top" wrapText="1"/>
    </xf>
    <xf numFmtId="0" fontId="52" fillId="0" borderId="113" xfId="0" applyFont="1" applyFill="1" applyBorder="1" applyAlignment="1">
      <alignment vertical="top" wrapText="1"/>
    </xf>
    <xf numFmtId="0" fontId="46" fillId="0" borderId="118" xfId="0" applyFont="1" applyFill="1" applyBorder="1" applyAlignment="1">
      <alignment vertical="top" wrapText="1"/>
    </xf>
    <xf numFmtId="10" fontId="46" fillId="0" borderId="35" xfId="5" applyNumberFormat="1" applyFont="1" applyFill="1" applyBorder="1" applyAlignment="1">
      <alignment horizontal="center" vertical="top" wrapText="1"/>
    </xf>
    <xf numFmtId="0" fontId="46" fillId="0" borderId="73" xfId="0" applyFont="1" applyFill="1" applyBorder="1"/>
    <xf numFmtId="0" fontId="46" fillId="0" borderId="116" xfId="0" applyFont="1" applyFill="1" applyBorder="1"/>
    <xf numFmtId="0" fontId="43" fillId="0" borderId="113" xfId="0" applyFont="1" applyFill="1" applyBorder="1" applyAlignment="1">
      <alignment horizontal="left" vertical="top" wrapText="1"/>
    </xf>
    <xf numFmtId="41" fontId="46" fillId="0" borderId="35" xfId="0" applyNumberFormat="1" applyFont="1" applyFill="1" applyBorder="1" applyAlignment="1">
      <alignment horizontal="center" vertical="top" wrapText="1"/>
    </xf>
    <xf numFmtId="41" fontId="46" fillId="0" borderId="35" xfId="0" quotePrefix="1" applyNumberFormat="1" applyFont="1" applyFill="1" applyBorder="1" applyAlignment="1">
      <alignment horizontal="center" vertical="top" wrapText="1"/>
    </xf>
    <xf numFmtId="0" fontId="46" fillId="0" borderId="35" xfId="0" applyFont="1" applyFill="1" applyBorder="1" applyAlignment="1">
      <alignment horizontal="left" vertical="top" wrapText="1"/>
    </xf>
    <xf numFmtId="0" fontId="46" fillId="0" borderId="112" xfId="0" applyFont="1" applyFill="1" applyBorder="1" applyAlignment="1">
      <alignment horizontal="left" vertical="top" wrapText="1"/>
    </xf>
    <xf numFmtId="0" fontId="46" fillId="0" borderId="116" xfId="0" applyFont="1" applyFill="1" applyBorder="1" applyAlignment="1">
      <alignment vertical="top" wrapText="1"/>
    </xf>
    <xf numFmtId="9" fontId="46" fillId="0" borderId="103" xfId="5" applyNumberFormat="1" applyFont="1" applyFill="1" applyBorder="1" applyAlignment="1">
      <alignment horizontal="center" vertical="top" wrapText="1"/>
    </xf>
    <xf numFmtId="9" fontId="46" fillId="0" borderId="103" xfId="0" applyNumberFormat="1" applyFont="1" applyFill="1" applyBorder="1" applyAlignment="1">
      <alignment horizontal="center" vertical="top" wrapText="1"/>
    </xf>
    <xf numFmtId="2" fontId="46" fillId="0" borderId="103" xfId="0" applyNumberFormat="1" applyFont="1" applyFill="1" applyBorder="1" applyAlignment="1">
      <alignment horizontal="center" vertical="top" wrapText="1"/>
    </xf>
    <xf numFmtId="2" fontId="46" fillId="0" borderId="103" xfId="0" quotePrefix="1" applyNumberFormat="1" applyFont="1" applyFill="1" applyBorder="1" applyAlignment="1">
      <alignment horizontal="center" vertical="top" wrapText="1"/>
    </xf>
    <xf numFmtId="0" fontId="46" fillId="0" borderId="117" xfId="0" applyNumberFormat="1" applyFont="1" applyFill="1" applyBorder="1" applyAlignment="1">
      <alignment vertical="top" wrapText="1"/>
    </xf>
    <xf numFmtId="9" fontId="46" fillId="0" borderId="35" xfId="5" applyNumberFormat="1" applyFont="1" applyFill="1" applyBorder="1" applyAlignment="1">
      <alignment horizontal="center" vertical="top" wrapText="1"/>
    </xf>
    <xf numFmtId="2" fontId="46" fillId="0" borderId="109" xfId="0" applyNumberFormat="1" applyFont="1" applyFill="1" applyBorder="1" applyAlignment="1">
      <alignment horizontal="center" vertical="top" wrapText="1"/>
    </xf>
    <xf numFmtId="2" fontId="46" fillId="0" borderId="109" xfId="5" applyNumberFormat="1" applyFont="1" applyFill="1" applyBorder="1" applyAlignment="1">
      <alignment horizontal="center" vertical="top" wrapText="1"/>
    </xf>
    <xf numFmtId="2" fontId="46" fillId="0" borderId="35" xfId="5" applyNumberFormat="1" applyFont="1" applyFill="1" applyBorder="1" applyAlignment="1">
      <alignment horizontal="center" vertical="top" wrapText="1"/>
    </xf>
    <xf numFmtId="49" fontId="46" fillId="0" borderId="35" xfId="0" applyNumberFormat="1" applyFont="1" applyFill="1" applyBorder="1" applyAlignment="1">
      <alignment horizontal="center" vertical="top" wrapText="1"/>
    </xf>
    <xf numFmtId="41" fontId="46" fillId="0" borderId="87" xfId="0" applyNumberFormat="1" applyFont="1" applyFill="1" applyBorder="1" applyAlignment="1">
      <alignment horizontal="center" vertical="top" wrapText="1"/>
    </xf>
    <xf numFmtId="41" fontId="46" fillId="0" borderId="109" xfId="1" applyFont="1" applyFill="1" applyBorder="1" applyAlignment="1">
      <alignment horizontal="center" vertical="top" wrapText="1"/>
    </xf>
    <xf numFmtId="41" fontId="46" fillId="0" borderId="35" xfId="0" quotePrefix="1" applyNumberFormat="1" applyFont="1" applyFill="1" applyBorder="1" applyAlignment="1">
      <alignment horizontal="center" vertical="center" wrapText="1"/>
    </xf>
    <xf numFmtId="0" fontId="46" fillId="0" borderId="87" xfId="0" quotePrefix="1" applyNumberFormat="1" applyFont="1" applyFill="1" applyBorder="1" applyAlignment="1">
      <alignment horizontal="center" vertical="top" wrapText="1"/>
    </xf>
    <xf numFmtId="0" fontId="46" fillId="0" borderId="87" xfId="0" applyNumberFormat="1" applyFont="1" applyFill="1" applyBorder="1" applyAlignment="1">
      <alignment horizontal="center" vertical="top" wrapText="1"/>
    </xf>
    <xf numFmtId="3" fontId="46" fillId="0" borderId="87" xfId="0" applyNumberFormat="1" applyFont="1" applyFill="1" applyBorder="1" applyAlignment="1">
      <alignment horizontal="center" vertical="top" wrapText="1"/>
    </xf>
    <xf numFmtId="0" fontId="46" fillId="0" borderId="35" xfId="0" quotePrefix="1" applyFont="1" applyFill="1" applyBorder="1" applyAlignment="1">
      <alignment horizontal="center" vertical="center" wrapText="1"/>
    </xf>
    <xf numFmtId="168" fontId="46" fillId="0" borderId="35" xfId="5" applyNumberFormat="1" applyFont="1" applyFill="1" applyBorder="1" applyAlignment="1">
      <alignment horizontal="center" vertical="top" wrapText="1"/>
    </xf>
    <xf numFmtId="9" fontId="46" fillId="0" borderId="87" xfId="0" applyNumberFormat="1" applyFont="1" applyFill="1" applyBorder="1" applyAlignment="1">
      <alignment horizontal="center" vertical="top" wrapText="1"/>
    </xf>
    <xf numFmtId="3" fontId="56" fillId="0" borderId="117" xfId="0" applyNumberFormat="1" applyFont="1" applyFill="1" applyBorder="1" applyAlignment="1">
      <alignment horizontal="left" vertical="top" wrapText="1"/>
    </xf>
    <xf numFmtId="0" fontId="46" fillId="0" borderId="0" xfId="0" applyFont="1" applyFill="1" applyAlignment="1">
      <alignment vertical="top" wrapText="1"/>
    </xf>
    <xf numFmtId="41" fontId="46" fillId="0" borderId="103" xfId="0" applyNumberFormat="1" applyFont="1" applyFill="1" applyBorder="1" applyAlignment="1">
      <alignment horizontal="center" vertical="top" wrapText="1"/>
    </xf>
    <xf numFmtId="41" fontId="56" fillId="0" borderId="35" xfId="0" quotePrefix="1" applyNumberFormat="1" applyFont="1" applyFill="1" applyBorder="1" applyAlignment="1">
      <alignment horizontal="center" vertical="center" wrapText="1"/>
    </xf>
    <xf numFmtId="0" fontId="43" fillId="0" borderId="109" xfId="0" applyFont="1" applyFill="1" applyBorder="1" applyAlignment="1">
      <alignment vertical="top" wrapText="1"/>
    </xf>
    <xf numFmtId="10" fontId="46" fillId="0" borderId="35" xfId="0" applyNumberFormat="1" applyFont="1" applyFill="1" applyBorder="1" applyAlignment="1">
      <alignment horizontal="center" vertical="top" wrapText="1"/>
    </xf>
    <xf numFmtId="9" fontId="43" fillId="0" borderId="35" xfId="0" applyNumberFormat="1" applyFont="1" applyFill="1" applyBorder="1" applyAlignment="1">
      <alignment horizontal="center" vertical="top" wrapText="1"/>
    </xf>
    <xf numFmtId="168" fontId="46" fillId="0" borderId="35" xfId="0" applyNumberFormat="1" applyFont="1" applyFill="1" applyBorder="1" applyAlignment="1">
      <alignment horizontal="center" vertical="top" wrapText="1"/>
    </xf>
    <xf numFmtId="0" fontId="53" fillId="0" borderId="109" xfId="0" applyFont="1" applyFill="1" applyBorder="1" applyAlignment="1">
      <alignment horizontal="left" vertical="top" wrapText="1"/>
    </xf>
    <xf numFmtId="0" fontId="53" fillId="0" borderId="114" xfId="0" applyFont="1" applyFill="1" applyBorder="1" applyAlignment="1">
      <alignment horizontal="left" vertical="top" wrapText="1"/>
    </xf>
    <xf numFmtId="9" fontId="46" fillId="0" borderId="118" xfId="0" applyNumberFormat="1" applyFont="1" applyFill="1" applyBorder="1" applyAlignment="1">
      <alignment horizontal="center" vertical="top" wrapText="1"/>
    </xf>
    <xf numFmtId="9" fontId="46" fillId="0" borderId="109" xfId="0" applyNumberFormat="1" applyFont="1" applyFill="1" applyBorder="1" applyAlignment="1">
      <alignment horizontal="center" vertical="top" wrapText="1"/>
    </xf>
    <xf numFmtId="0" fontId="46" fillId="0" borderId="109" xfId="0" applyFont="1" applyFill="1" applyBorder="1" applyAlignment="1">
      <alignment vertical="top" wrapText="1"/>
    </xf>
    <xf numFmtId="0" fontId="53" fillId="0" borderId="35" xfId="0" applyFont="1" applyFill="1" applyBorder="1" applyAlignment="1">
      <alignment vertical="top" wrapText="1"/>
    </xf>
    <xf numFmtId="0" fontId="53" fillId="0" borderId="113" xfId="0" applyFont="1" applyFill="1" applyBorder="1" applyAlignment="1">
      <alignment vertical="top" wrapText="1"/>
    </xf>
    <xf numFmtId="0" fontId="47" fillId="0" borderId="87" xfId="0" applyFont="1" applyFill="1" applyBorder="1" applyAlignment="1">
      <alignment horizontal="left" vertical="top" wrapText="1"/>
    </xf>
    <xf numFmtId="0" fontId="46" fillId="0" borderId="72" xfId="0" applyFont="1" applyFill="1" applyBorder="1" applyAlignment="1">
      <alignment horizontal="left" vertical="top" wrapText="1"/>
    </xf>
    <xf numFmtId="0" fontId="46" fillId="0" borderId="73" xfId="0" applyFont="1" applyFill="1" applyBorder="1" applyAlignment="1">
      <alignment horizontal="left" vertical="top" wrapText="1"/>
    </xf>
    <xf numFmtId="9" fontId="48" fillId="0" borderId="87" xfId="0" applyNumberFormat="1" applyFont="1" applyFill="1" applyBorder="1" applyAlignment="1">
      <alignment horizontal="center" vertical="top" wrapText="1"/>
    </xf>
    <xf numFmtId="41" fontId="46" fillId="0" borderId="87" xfId="1" applyFont="1" applyFill="1" applyBorder="1" applyAlignment="1">
      <alignment horizontal="center" vertical="top" wrapText="1"/>
    </xf>
    <xf numFmtId="41" fontId="46" fillId="0" borderId="87" xfId="1" applyFont="1" applyFill="1" applyBorder="1" applyAlignment="1">
      <alignment vertical="top" wrapText="1"/>
    </xf>
    <xf numFmtId="0" fontId="47" fillId="0" borderId="35" xfId="0" applyFont="1" applyFill="1" applyBorder="1" applyAlignment="1">
      <alignment vertical="top" wrapText="1"/>
    </xf>
    <xf numFmtId="0" fontId="46" fillId="0" borderId="113" xfId="0" applyFont="1" applyFill="1" applyBorder="1" applyAlignment="1">
      <alignment horizontal="left" vertical="top" wrapText="1"/>
    </xf>
    <xf numFmtId="167" fontId="46" fillId="0" borderId="117" xfId="2" applyNumberFormat="1" applyFont="1" applyFill="1" applyBorder="1" applyAlignment="1">
      <alignment horizontal="left" vertical="top" wrapText="1"/>
    </xf>
    <xf numFmtId="9" fontId="43" fillId="0" borderId="109" xfId="0" applyNumberFormat="1" applyFont="1" applyFill="1" applyBorder="1" applyAlignment="1">
      <alignment horizontal="center" vertical="top" wrapText="1"/>
    </xf>
    <xf numFmtId="0" fontId="46" fillId="0" borderId="109" xfId="0" applyFont="1" applyFill="1" applyBorder="1" applyAlignment="1">
      <alignment horizontal="center" vertical="top" wrapText="1"/>
    </xf>
    <xf numFmtId="0" fontId="43" fillId="0" borderId="103" xfId="0" applyFont="1" applyFill="1" applyBorder="1" applyAlignment="1">
      <alignment horizontal="center" vertical="top" wrapText="1"/>
    </xf>
    <xf numFmtId="0" fontId="43" fillId="0" borderId="103" xfId="0" quotePrefix="1" applyFont="1" applyFill="1" applyBorder="1" applyAlignment="1">
      <alignment horizontal="center" vertical="top" wrapText="1"/>
    </xf>
    <xf numFmtId="0" fontId="43" fillId="0" borderId="87" xfId="0" applyFont="1" applyFill="1" applyBorder="1" applyAlignment="1">
      <alignment horizontal="center" vertical="top" wrapText="1"/>
    </xf>
    <xf numFmtId="0" fontId="45" fillId="0" borderId="87" xfId="0" applyFont="1" applyFill="1" applyBorder="1" applyAlignment="1">
      <alignment horizontal="left" vertical="top" wrapText="1"/>
    </xf>
    <xf numFmtId="0" fontId="43" fillId="0" borderId="72" xfId="0" applyFont="1" applyFill="1" applyBorder="1" applyAlignment="1">
      <alignment horizontal="left" vertical="top" wrapText="1"/>
    </xf>
    <xf numFmtId="0" fontId="43" fillId="0" borderId="73" xfId="0" applyFont="1" applyFill="1" applyBorder="1" applyAlignment="1">
      <alignment vertical="top" wrapText="1"/>
    </xf>
    <xf numFmtId="167" fontId="46" fillId="0" borderId="109" xfId="2" applyNumberFormat="1" applyFont="1" applyFill="1" applyBorder="1" applyAlignment="1">
      <alignment horizontal="center" vertical="top" wrapText="1"/>
    </xf>
    <xf numFmtId="171" fontId="46" fillId="0" borderId="109" xfId="1" applyNumberFormat="1" applyFont="1" applyFill="1" applyBorder="1" applyAlignment="1">
      <alignment horizontal="center" vertical="top" wrapText="1"/>
    </xf>
    <xf numFmtId="172" fontId="43" fillId="0" borderId="117" xfId="2" applyNumberFormat="1" applyFont="1" applyFill="1" applyBorder="1" applyAlignment="1">
      <alignment horizontal="left" vertical="top" wrapText="1"/>
    </xf>
    <xf numFmtId="9" fontId="48" fillId="0" borderId="35" xfId="0" applyNumberFormat="1" applyFont="1" applyFill="1" applyBorder="1" applyAlignment="1">
      <alignment horizontal="center" vertical="top" wrapText="1"/>
    </xf>
    <xf numFmtId="41" fontId="46" fillId="0" borderId="35" xfId="1" applyFont="1" applyFill="1" applyBorder="1" applyAlignment="1">
      <alignment horizontal="center" vertical="top" wrapText="1"/>
    </xf>
    <xf numFmtId="0" fontId="46" fillId="0" borderId="103" xfId="0" applyFont="1" applyFill="1" applyBorder="1" applyAlignment="1">
      <alignment horizontal="left" vertical="top" wrapText="1"/>
    </xf>
    <xf numFmtId="0" fontId="49" fillId="0" borderId="112" xfId="0" applyFont="1" applyFill="1" applyBorder="1" applyAlignment="1">
      <alignment horizontal="left" vertical="top" wrapText="1"/>
    </xf>
    <xf numFmtId="41" fontId="46" fillId="0" borderId="103" xfId="1" applyFont="1" applyFill="1" applyBorder="1" applyAlignment="1">
      <alignment horizontal="center" vertical="top" wrapText="1"/>
    </xf>
    <xf numFmtId="0" fontId="57" fillId="0" borderId="117" xfId="0" applyFont="1" applyFill="1" applyBorder="1" applyAlignment="1">
      <alignment vertical="top" wrapText="1"/>
    </xf>
    <xf numFmtId="167" fontId="46" fillId="0" borderId="35" xfId="2" quotePrefix="1" applyNumberFormat="1" applyFont="1" applyFill="1" applyBorder="1" applyAlignment="1">
      <alignment horizontal="center" vertical="top" wrapText="1"/>
    </xf>
    <xf numFmtId="0" fontId="46" fillId="0" borderId="114" xfId="0" applyFont="1" applyFill="1" applyBorder="1" applyAlignment="1">
      <alignment horizontal="left" vertical="top" wrapText="1"/>
    </xf>
    <xf numFmtId="0" fontId="33" fillId="0" borderId="103" xfId="0" applyFont="1" applyFill="1" applyBorder="1" applyAlignment="1">
      <alignment horizontal="center" vertical="top" wrapText="1"/>
    </xf>
    <xf numFmtId="41" fontId="46" fillId="0" borderId="109" xfId="1" applyFont="1" applyFill="1" applyBorder="1" applyAlignment="1">
      <alignment vertical="top" wrapText="1"/>
    </xf>
    <xf numFmtId="172" fontId="43" fillId="0" borderId="73" xfId="2" applyNumberFormat="1" applyFont="1" applyFill="1" applyBorder="1" applyAlignment="1">
      <alignment horizontal="left" vertical="top" wrapText="1"/>
    </xf>
    <xf numFmtId="9" fontId="57" fillId="0" borderId="35" xfId="0" applyNumberFormat="1" applyFont="1" applyFill="1" applyBorder="1" applyAlignment="1">
      <alignment horizontal="center" vertical="top" wrapText="1"/>
    </xf>
    <xf numFmtId="9" fontId="46" fillId="0" borderId="35" xfId="0" quotePrefix="1" applyNumberFormat="1" applyFont="1" applyFill="1" applyBorder="1" applyAlignment="1">
      <alignment horizontal="center" vertical="top" wrapText="1"/>
    </xf>
    <xf numFmtId="0" fontId="43" fillId="0" borderId="116" xfId="0" applyFont="1" applyFill="1" applyBorder="1" applyAlignment="1">
      <alignment horizontal="left" vertical="top" wrapText="1"/>
    </xf>
    <xf numFmtId="0" fontId="46" fillId="0" borderId="109" xfId="0" applyFont="1" applyFill="1" applyBorder="1" applyAlignment="1">
      <alignment horizontal="left" vertical="top" wrapText="1"/>
    </xf>
    <xf numFmtId="9" fontId="46" fillId="0" borderId="35" xfId="6" applyFont="1" applyFill="1" applyBorder="1" applyAlignment="1">
      <alignment horizontal="center" vertical="top" wrapText="1"/>
    </xf>
    <xf numFmtId="9" fontId="43" fillId="0" borderId="35" xfId="6" applyFont="1" applyFill="1" applyBorder="1" applyAlignment="1">
      <alignment horizontal="center" vertical="top" wrapText="1"/>
    </xf>
    <xf numFmtId="9" fontId="46" fillId="0" borderId="109" xfId="6" applyFont="1" applyFill="1" applyBorder="1" applyAlignment="1">
      <alignment horizontal="center" vertical="top" wrapText="1"/>
    </xf>
    <xf numFmtId="9" fontId="43" fillId="0" borderId="109" xfId="6" applyFont="1" applyFill="1" applyBorder="1" applyAlignment="1">
      <alignment horizontal="center" vertical="top" wrapText="1"/>
    </xf>
    <xf numFmtId="0" fontId="52" fillId="0" borderId="114" xfId="0" applyFont="1" applyFill="1" applyBorder="1" applyAlignment="1">
      <alignment vertical="top" wrapText="1"/>
    </xf>
    <xf numFmtId="0" fontId="46" fillId="0" borderId="118" xfId="0" applyFont="1" applyFill="1" applyBorder="1" applyAlignment="1">
      <alignment horizontal="left" vertical="top" wrapText="1"/>
    </xf>
    <xf numFmtId="0" fontId="49" fillId="0" borderId="113" xfId="0" applyFont="1" applyFill="1" applyBorder="1" applyAlignment="1">
      <alignment horizontal="left" vertical="top" wrapText="1"/>
    </xf>
    <xf numFmtId="0" fontId="46" fillId="0" borderId="116" xfId="0" applyFont="1" applyFill="1" applyBorder="1" applyAlignment="1">
      <alignment horizontal="left" vertical="top" wrapText="1"/>
    </xf>
    <xf numFmtId="9" fontId="46" fillId="0" borderId="1" xfId="0" applyNumberFormat="1" applyFont="1" applyFill="1" applyBorder="1" applyAlignment="1">
      <alignment horizontal="center" vertical="top" wrapText="1"/>
    </xf>
    <xf numFmtId="0" fontId="46" fillId="0" borderId="1" xfId="0" applyFont="1" applyFill="1" applyBorder="1" applyAlignment="1">
      <alignment horizontal="center" vertical="top" wrapText="1"/>
    </xf>
    <xf numFmtId="41" fontId="46" fillId="0" borderId="1" xfId="1" applyFont="1" applyFill="1" applyBorder="1" applyAlignment="1">
      <alignment horizontal="center" vertical="top" wrapText="1"/>
    </xf>
    <xf numFmtId="9" fontId="33" fillId="0" borderId="35" xfId="0" applyNumberFormat="1" applyFont="1" applyFill="1" applyBorder="1" applyAlignment="1">
      <alignment horizontal="center" vertical="top" wrapText="1"/>
    </xf>
    <xf numFmtId="0" fontId="57" fillId="0" borderId="122" xfId="0" applyFont="1" applyFill="1" applyBorder="1" applyAlignment="1">
      <alignment vertical="top" wrapText="1"/>
    </xf>
    <xf numFmtId="0" fontId="57" fillId="0" borderId="35" xfId="0" applyFont="1" applyFill="1" applyBorder="1" applyAlignment="1">
      <alignment vertical="top" wrapText="1"/>
    </xf>
    <xf numFmtId="174" fontId="46" fillId="0" borderId="35" xfId="0" applyNumberFormat="1" applyFont="1" applyFill="1" applyBorder="1" applyAlignment="1">
      <alignment vertical="top" wrapText="1"/>
    </xf>
    <xf numFmtId="175" fontId="46" fillId="0" borderId="35" xfId="1" applyNumberFormat="1" applyFont="1" applyFill="1" applyBorder="1" applyAlignment="1">
      <alignment vertical="top" wrapText="1"/>
    </xf>
    <xf numFmtId="9" fontId="43" fillId="0" borderId="103" xfId="0" applyNumberFormat="1" applyFont="1" applyFill="1" applyBorder="1" applyAlignment="1">
      <alignment horizontal="center" vertical="top" wrapText="1"/>
    </xf>
    <xf numFmtId="0" fontId="43" fillId="0" borderId="35" xfId="0" applyNumberFormat="1" applyFont="1" applyFill="1" applyBorder="1" applyAlignment="1">
      <alignment horizontal="center" vertical="top" wrapText="1"/>
    </xf>
    <xf numFmtId="0" fontId="53" fillId="0" borderId="35" xfId="0" applyFont="1" applyFill="1" applyBorder="1" applyAlignment="1">
      <alignment horizontal="left" vertical="top" wrapText="1"/>
    </xf>
    <xf numFmtId="0" fontId="35" fillId="0" borderId="113" xfId="0" applyFont="1" applyFill="1" applyBorder="1" applyAlignment="1">
      <alignment horizontal="left" vertical="top" wrapText="1"/>
    </xf>
    <xf numFmtId="0" fontId="53" fillId="0" borderId="118" xfId="0" applyFont="1" applyFill="1" applyBorder="1" applyAlignment="1">
      <alignment vertical="top" wrapText="1"/>
    </xf>
    <xf numFmtId="9" fontId="46" fillId="0" borderId="87" xfId="0" applyNumberFormat="1" applyFont="1" applyFill="1" applyBorder="1" applyAlignment="1">
      <alignment horizontal="center" vertical="top"/>
    </xf>
    <xf numFmtId="41" fontId="46" fillId="0" borderId="87" xfId="1" applyFont="1" applyFill="1" applyBorder="1" applyAlignment="1">
      <alignment horizontal="center" vertical="top"/>
    </xf>
    <xf numFmtId="0" fontId="53" fillId="0" borderId="117" xfId="0" applyFont="1" applyFill="1" applyBorder="1" applyAlignment="1">
      <alignment vertical="top" wrapText="1"/>
    </xf>
    <xf numFmtId="9" fontId="46" fillId="0" borderId="35" xfId="0" applyNumberFormat="1" applyFont="1" applyFill="1" applyBorder="1" applyAlignment="1">
      <alignment horizontal="center" vertical="center"/>
    </xf>
    <xf numFmtId="41" fontId="46" fillId="0" borderId="35" xfId="1" applyFont="1" applyFill="1" applyBorder="1" applyAlignment="1">
      <alignment horizontal="center" vertical="center"/>
    </xf>
    <xf numFmtId="41" fontId="46" fillId="0" borderId="35" xfId="1" applyFont="1" applyFill="1" applyBorder="1" applyAlignment="1">
      <alignment horizontal="left" vertical="center"/>
    </xf>
    <xf numFmtId="0" fontId="35" fillId="0" borderId="114" xfId="0" applyFont="1" applyFill="1" applyBorder="1" applyAlignment="1">
      <alignment horizontal="left" vertical="top" wrapText="1"/>
    </xf>
    <xf numFmtId="9" fontId="46" fillId="0" borderId="109" xfId="0" applyNumberFormat="1" applyFont="1" applyFill="1" applyBorder="1" applyAlignment="1">
      <alignment horizontal="center" vertical="top"/>
    </xf>
    <xf numFmtId="41" fontId="46" fillId="0" borderId="109" xfId="1" applyFont="1" applyFill="1" applyBorder="1" applyAlignment="1">
      <alignment horizontal="center" vertical="top"/>
    </xf>
    <xf numFmtId="0" fontId="58" fillId="0" borderId="113" xfId="0" applyFont="1" applyFill="1" applyBorder="1" applyAlignment="1">
      <alignment horizontal="left" vertical="top" wrapText="1"/>
    </xf>
    <xf numFmtId="9" fontId="46" fillId="0" borderId="35" xfId="0" applyNumberFormat="1" applyFont="1" applyFill="1" applyBorder="1" applyAlignment="1">
      <alignment horizontal="center" vertical="top"/>
    </xf>
    <xf numFmtId="41" fontId="46" fillId="0" borderId="35" xfId="1" applyFont="1" applyFill="1" applyBorder="1" applyAlignment="1">
      <alignment horizontal="center" vertical="top"/>
    </xf>
    <xf numFmtId="0" fontId="46" fillId="0" borderId="87" xfId="0" applyNumberFormat="1" applyFont="1" applyFill="1" applyBorder="1" applyAlignment="1">
      <alignment horizontal="center" vertical="top"/>
    </xf>
    <xf numFmtId="0" fontId="33" fillId="0" borderId="120" xfId="0" applyFont="1" applyFill="1" applyBorder="1" applyAlignment="1">
      <alignment vertical="top" wrapText="1"/>
    </xf>
    <xf numFmtId="0" fontId="33" fillId="0" borderId="114" xfId="0" applyFont="1" applyFill="1" applyBorder="1" applyAlignment="1">
      <alignment vertical="top" wrapText="1"/>
    </xf>
    <xf numFmtId="9" fontId="46" fillId="0" borderId="73" xfId="0" applyNumberFormat="1" applyFont="1" applyFill="1" applyBorder="1" applyAlignment="1">
      <alignment horizontal="center" vertical="top" wrapText="1"/>
    </xf>
    <xf numFmtId="9" fontId="43" fillId="0" borderId="0" xfId="0" applyNumberFormat="1" applyFont="1" applyFill="1" applyBorder="1" applyAlignment="1">
      <alignment horizontal="center" vertical="top"/>
    </xf>
    <xf numFmtId="3" fontId="43" fillId="0" borderId="109" xfId="0" applyNumberFormat="1" applyFont="1" applyFill="1" applyBorder="1" applyAlignment="1">
      <alignment horizontal="center" vertical="top"/>
    </xf>
    <xf numFmtId="9" fontId="43" fillId="0" borderId="109" xfId="0" applyNumberFormat="1" applyFont="1" applyFill="1" applyBorder="1" applyAlignment="1">
      <alignment horizontal="center" vertical="top"/>
    </xf>
    <xf numFmtId="10" fontId="43" fillId="0" borderId="73" xfId="0" applyNumberFormat="1" applyFont="1" applyFill="1" applyBorder="1" applyAlignment="1">
      <alignment horizontal="center" vertical="top" wrapText="1"/>
    </xf>
    <xf numFmtId="0" fontId="43" fillId="0" borderId="87" xfId="0" applyFont="1" applyFill="1" applyBorder="1" applyAlignment="1">
      <alignment vertical="top"/>
    </xf>
    <xf numFmtId="9" fontId="43" fillId="0" borderId="87" xfId="0" applyNumberFormat="1" applyFont="1" applyFill="1" applyBorder="1" applyAlignment="1">
      <alignment horizontal="center" vertical="top"/>
    </xf>
    <xf numFmtId="0" fontId="46" fillId="0" borderId="73" xfId="0" applyFont="1" applyFill="1" applyBorder="1" applyAlignment="1">
      <alignment wrapText="1"/>
    </xf>
    <xf numFmtId="0" fontId="46" fillId="0" borderId="72" xfId="0" applyFont="1" applyFill="1" applyBorder="1" applyAlignment="1">
      <alignment vertical="top" wrapText="1"/>
    </xf>
    <xf numFmtId="9" fontId="43" fillId="0" borderId="73" xfId="0" applyNumberFormat="1" applyFont="1" applyFill="1" applyBorder="1" applyAlignment="1">
      <alignment horizontal="center" vertical="top" wrapText="1"/>
    </xf>
    <xf numFmtId="0" fontId="43" fillId="0" borderId="122" xfId="0" applyFont="1" applyFill="1" applyBorder="1" applyAlignment="1">
      <alignment vertical="top" wrapText="1"/>
    </xf>
    <xf numFmtId="9" fontId="43" fillId="0" borderId="122" xfId="0" applyNumberFormat="1" applyFont="1" applyFill="1" applyBorder="1" applyAlignment="1">
      <alignment horizontal="center" vertical="top"/>
    </xf>
    <xf numFmtId="0" fontId="43" fillId="0" borderId="35" xfId="0" applyFont="1" applyFill="1" applyBorder="1" applyAlignment="1">
      <alignment vertical="top"/>
    </xf>
    <xf numFmtId="41" fontId="43" fillId="0" borderId="35" xfId="1" applyFont="1" applyFill="1" applyBorder="1" applyAlignment="1">
      <alignment vertical="top"/>
    </xf>
    <xf numFmtId="0" fontId="46" fillId="0" borderId="73" xfId="0" applyFont="1" applyFill="1" applyBorder="1" applyAlignment="1">
      <alignment vertical="top" wrapText="1"/>
    </xf>
    <xf numFmtId="0" fontId="47" fillId="0" borderId="35" xfId="0" quotePrefix="1" applyFont="1" applyFill="1" applyBorder="1" applyAlignment="1">
      <alignment horizontal="center" vertical="top" wrapText="1"/>
    </xf>
    <xf numFmtId="0" fontId="47" fillId="0" borderId="35" xfId="0" applyFont="1" applyFill="1" applyBorder="1" applyAlignment="1">
      <alignment horizontal="center" vertical="top" wrapText="1"/>
    </xf>
    <xf numFmtId="0" fontId="43" fillId="0" borderId="0" xfId="0" applyFont="1" applyFill="1" applyBorder="1" applyAlignment="1">
      <alignment vertical="top" wrapText="1"/>
    </xf>
    <xf numFmtId="10" fontId="43" fillId="0" borderId="87" xfId="0" applyNumberFormat="1" applyFont="1" applyFill="1" applyBorder="1" applyAlignment="1">
      <alignment horizontal="center" vertical="top" wrapText="1"/>
    </xf>
    <xf numFmtId="3" fontId="43" fillId="0" borderId="87" xfId="0" applyNumberFormat="1" applyFont="1" applyFill="1" applyBorder="1" applyAlignment="1">
      <alignment horizontal="center" vertical="top"/>
    </xf>
    <xf numFmtId="41" fontId="43" fillId="0" borderId="87" xfId="1" applyFont="1" applyFill="1" applyBorder="1" applyAlignment="1">
      <alignment horizontal="center" vertical="top"/>
    </xf>
    <xf numFmtId="0" fontId="36" fillId="0" borderId="114" xfId="0" applyFont="1" applyFill="1" applyBorder="1" applyAlignment="1">
      <alignment vertical="top" wrapText="1"/>
    </xf>
    <xf numFmtId="0" fontId="43" fillId="0" borderId="120" xfId="0" applyFont="1" applyFill="1" applyBorder="1" applyAlignment="1">
      <alignment horizontal="left" vertical="top" wrapText="1"/>
    </xf>
    <xf numFmtId="0" fontId="33" fillId="0" borderId="109" xfId="0" applyFont="1" applyFill="1" applyBorder="1" applyAlignment="1">
      <alignment horizontal="center" vertical="top" wrapText="1"/>
    </xf>
    <xf numFmtId="0" fontId="52" fillId="0" borderId="87" xfId="0" applyFont="1" applyFill="1" applyBorder="1" applyAlignment="1">
      <alignment vertical="top" wrapText="1"/>
    </xf>
    <xf numFmtId="0" fontId="52" fillId="0" borderId="103" xfId="0" applyFont="1" applyFill="1" applyBorder="1" applyAlignment="1">
      <alignment vertical="top" wrapText="1"/>
    </xf>
    <xf numFmtId="0" fontId="43" fillId="0" borderId="112" xfId="0" applyFont="1" applyFill="1" applyBorder="1" applyAlignment="1">
      <alignment horizontal="left" vertical="top" wrapText="1"/>
    </xf>
    <xf numFmtId="0" fontId="43" fillId="0" borderId="121" xfId="0" applyFont="1" applyFill="1" applyBorder="1" applyAlignment="1">
      <alignment vertical="top" wrapText="1"/>
    </xf>
    <xf numFmtId="0" fontId="43" fillId="0" borderId="117" xfId="0" applyFont="1" applyFill="1" applyBorder="1" applyAlignment="1">
      <alignment horizontal="left" vertical="top" wrapText="1"/>
    </xf>
    <xf numFmtId="9" fontId="43" fillId="0" borderId="117" xfId="0" applyNumberFormat="1" applyFont="1" applyFill="1" applyBorder="1" applyAlignment="1">
      <alignment horizontal="center" vertical="top" wrapText="1"/>
    </xf>
    <xf numFmtId="164" fontId="46" fillId="0" borderId="35" xfId="1" applyNumberFormat="1" applyFont="1" applyFill="1" applyBorder="1" applyAlignment="1">
      <alignment vertical="top" wrapText="1"/>
    </xf>
    <xf numFmtId="0" fontId="43" fillId="0" borderId="121" xfId="0" applyFont="1" applyFill="1" applyBorder="1" applyAlignment="1">
      <alignment horizontal="left" vertical="top" wrapText="1"/>
    </xf>
    <xf numFmtId="9" fontId="43" fillId="0" borderId="116" xfId="0" applyNumberFormat="1" applyFont="1" applyFill="1" applyBorder="1" applyAlignment="1">
      <alignment horizontal="center" vertical="top" wrapText="1"/>
    </xf>
    <xf numFmtId="0" fontId="43" fillId="0" borderId="73" xfId="0" applyFont="1" applyFill="1" applyBorder="1" applyAlignment="1">
      <alignment horizontal="left" vertical="top" wrapText="1"/>
    </xf>
    <xf numFmtId="41" fontId="43" fillId="0" borderId="87" xfId="1" applyFont="1" applyFill="1" applyBorder="1" applyAlignment="1">
      <alignment horizontal="right" vertical="top" wrapText="1"/>
    </xf>
    <xf numFmtId="41" fontId="43" fillId="0" borderId="35" xfId="1" applyFont="1" applyFill="1" applyBorder="1" applyAlignment="1">
      <alignment horizontal="right" vertical="top" wrapText="1"/>
    </xf>
    <xf numFmtId="0" fontId="43" fillId="0" borderId="35" xfId="0" applyFont="1" applyFill="1" applyBorder="1" applyAlignment="1">
      <alignment horizontal="right" vertical="top" wrapText="1"/>
    </xf>
    <xf numFmtId="0" fontId="43" fillId="0" borderId="87" xfId="0" applyFont="1" applyFill="1" applyBorder="1" applyAlignment="1">
      <alignment horizontal="left" vertical="top" wrapText="1"/>
    </xf>
    <xf numFmtId="0" fontId="43" fillId="0" borderId="103" xfId="0" applyFont="1" applyFill="1" applyBorder="1" applyAlignment="1">
      <alignment horizontal="left" vertical="top" wrapText="1"/>
    </xf>
    <xf numFmtId="9" fontId="43" fillId="0" borderId="87" xfId="0" applyNumberFormat="1" applyFont="1" applyFill="1" applyBorder="1" applyAlignment="1">
      <alignment horizontal="center" vertical="top" wrapText="1"/>
    </xf>
    <xf numFmtId="0" fontId="43" fillId="0" borderId="87" xfId="0" applyFont="1" applyFill="1" applyBorder="1" applyAlignment="1">
      <alignment horizontal="right" vertical="top" wrapText="1"/>
    </xf>
    <xf numFmtId="10" fontId="43" fillId="0" borderId="87" xfId="0" applyNumberFormat="1" applyFont="1" applyFill="1" applyBorder="1" applyAlignment="1">
      <alignment horizontal="right" vertical="top" wrapText="1"/>
    </xf>
    <xf numFmtId="0" fontId="43" fillId="0" borderId="35" xfId="0" applyFont="1" applyFill="1" applyBorder="1" applyAlignment="1">
      <alignment horizontal="left" vertical="top" wrapText="1"/>
    </xf>
    <xf numFmtId="0" fontId="52" fillId="0" borderId="113" xfId="0" applyFont="1" applyFill="1" applyBorder="1" applyAlignment="1">
      <alignment horizontal="left" vertical="top" wrapText="1"/>
    </xf>
    <xf numFmtId="9" fontId="33" fillId="0" borderId="116" xfId="0" applyNumberFormat="1" applyFont="1" applyFill="1" applyBorder="1" applyAlignment="1">
      <alignment horizontal="center" vertical="top" wrapText="1"/>
    </xf>
    <xf numFmtId="0" fontId="43" fillId="0" borderId="0" xfId="0" applyFont="1" applyFill="1" applyBorder="1" applyAlignment="1">
      <alignment horizontal="left" vertical="top" wrapText="1"/>
    </xf>
    <xf numFmtId="0" fontId="43" fillId="0" borderId="62" xfId="0" applyFont="1" applyFill="1" applyBorder="1" applyAlignment="1">
      <alignment horizontal="left" vertical="top" wrapText="1"/>
    </xf>
    <xf numFmtId="41" fontId="43" fillId="0" borderId="109" xfId="0" applyNumberFormat="1" applyFont="1" applyFill="1" applyBorder="1" applyAlignment="1">
      <alignment vertical="top" wrapText="1"/>
    </xf>
    <xf numFmtId="0" fontId="43" fillId="0" borderId="109" xfId="0" applyFont="1" applyFill="1" applyBorder="1"/>
    <xf numFmtId="0" fontId="43" fillId="0" borderId="109" xfId="0" quotePrefix="1" applyFont="1" applyFill="1" applyBorder="1" applyAlignment="1">
      <alignment horizontal="center" vertical="top" wrapText="1"/>
    </xf>
    <xf numFmtId="41" fontId="46" fillId="0" borderId="35" xfId="0" applyNumberFormat="1" applyFont="1" applyFill="1" applyBorder="1" applyAlignment="1">
      <alignment vertical="top" wrapText="1"/>
    </xf>
    <xf numFmtId="41" fontId="43" fillId="0" borderId="35" xfId="0" applyNumberFormat="1" applyFont="1" applyFill="1" applyBorder="1" applyAlignment="1">
      <alignment horizontal="left" vertical="top" wrapText="1"/>
    </xf>
    <xf numFmtId="0" fontId="43" fillId="0" borderId="103" xfId="0" quotePrefix="1" applyFont="1" applyFill="1" applyBorder="1" applyAlignment="1">
      <alignment horizontal="center" vertical="center" wrapText="1"/>
    </xf>
    <xf numFmtId="0" fontId="43" fillId="0" borderId="35" xfId="0" quotePrefix="1" applyFont="1" applyFill="1" applyBorder="1" applyAlignment="1">
      <alignment horizontal="center" vertical="top" wrapText="1"/>
    </xf>
    <xf numFmtId="0" fontId="53" fillId="0" borderId="113" xfId="0" applyFont="1" applyFill="1" applyBorder="1" applyAlignment="1">
      <alignment horizontal="left" vertical="top" wrapText="1"/>
    </xf>
    <xf numFmtId="0" fontId="46" fillId="0" borderId="117" xfId="0" applyFont="1" applyFill="1" applyBorder="1" applyAlignment="1">
      <alignment horizontal="center" vertical="top" wrapText="1"/>
    </xf>
    <xf numFmtId="0" fontId="54" fillId="0" borderId="113" xfId="0" applyFont="1" applyFill="1" applyBorder="1" applyAlignment="1">
      <alignment vertical="top" wrapText="1"/>
    </xf>
    <xf numFmtId="0" fontId="46" fillId="0" borderId="35" xfId="0" applyNumberFormat="1" applyFont="1" applyFill="1" applyBorder="1" applyAlignment="1">
      <alignment horizontal="center" vertical="top" wrapText="1"/>
    </xf>
    <xf numFmtId="10" fontId="46" fillId="0" borderId="35" xfId="0" applyNumberFormat="1" applyFont="1" applyFill="1" applyBorder="1" applyAlignment="1">
      <alignment vertical="top" wrapText="1"/>
    </xf>
    <xf numFmtId="9" fontId="46" fillId="0" borderId="35" xfId="0" applyNumberFormat="1" applyFont="1" applyFill="1" applyBorder="1" applyAlignment="1">
      <alignment horizontal="left" vertical="top" wrapText="1"/>
    </xf>
    <xf numFmtId="10" fontId="46" fillId="0" borderId="35" xfId="0" applyNumberFormat="1" applyFont="1" applyFill="1" applyBorder="1" applyAlignment="1">
      <alignment horizontal="center" vertical="center" wrapText="1"/>
    </xf>
    <xf numFmtId="9" fontId="43" fillId="0" borderId="35" xfId="0" applyNumberFormat="1" applyFont="1" applyFill="1" applyBorder="1" applyAlignment="1">
      <alignment horizontal="center" vertical="center"/>
    </xf>
    <xf numFmtId="9" fontId="46" fillId="0" borderId="35" xfId="0" applyNumberFormat="1" applyFont="1" applyFill="1" applyBorder="1" applyAlignment="1">
      <alignment horizontal="center" vertical="center" wrapText="1"/>
    </xf>
    <xf numFmtId="0" fontId="43" fillId="0" borderId="64" xfId="0" applyFont="1" applyFill="1" applyBorder="1" applyAlignment="1">
      <alignment vertical="top" wrapText="1"/>
    </xf>
    <xf numFmtId="0" fontId="46" fillId="0" borderId="103" xfId="0" applyFont="1" applyFill="1" applyBorder="1" applyAlignment="1">
      <alignment horizontal="center" vertical="center" wrapText="1"/>
    </xf>
    <xf numFmtId="0" fontId="35" fillId="0" borderId="87" xfId="0" applyFont="1" applyFill="1" applyBorder="1" applyAlignment="1">
      <alignment vertical="top" wrapText="1"/>
    </xf>
    <xf numFmtId="10" fontId="43" fillId="0" borderId="35" xfId="0" applyNumberFormat="1" applyFont="1" applyFill="1" applyBorder="1" applyAlignment="1">
      <alignment horizontal="center" vertical="top" wrapText="1"/>
    </xf>
    <xf numFmtId="9" fontId="43" fillId="0" borderId="35" xfId="0" applyNumberFormat="1" applyFont="1" applyFill="1" applyBorder="1" applyAlignment="1">
      <alignment vertical="top" wrapText="1"/>
    </xf>
    <xf numFmtId="9" fontId="43" fillId="0" borderId="109" xfId="0" applyNumberFormat="1" applyFont="1" applyFill="1" applyBorder="1" applyAlignment="1">
      <alignment vertical="top" wrapText="1"/>
    </xf>
    <xf numFmtId="0" fontId="43" fillId="0" borderId="109" xfId="0" applyFont="1" applyFill="1" applyBorder="1" applyAlignment="1">
      <alignment horizontal="left" vertical="top" wrapText="1"/>
    </xf>
    <xf numFmtId="0" fontId="43" fillId="0" borderId="118" xfId="0" applyFont="1" applyFill="1" applyBorder="1" applyAlignment="1">
      <alignment horizontal="left" vertical="top" wrapText="1"/>
    </xf>
    <xf numFmtId="10" fontId="43" fillId="0" borderId="109" xfId="0" applyNumberFormat="1" applyFont="1" applyFill="1" applyBorder="1" applyAlignment="1">
      <alignment horizontal="center" vertical="top" wrapText="1"/>
    </xf>
    <xf numFmtId="41" fontId="43" fillId="0" borderId="109" xfId="1" applyFont="1" applyFill="1" applyBorder="1" applyAlignment="1">
      <alignment horizontal="center" vertical="top" wrapText="1"/>
    </xf>
    <xf numFmtId="0" fontId="53" fillId="0" borderId="114" xfId="0" applyFont="1" applyFill="1" applyBorder="1" applyAlignment="1">
      <alignment vertical="top" wrapText="1"/>
    </xf>
    <xf numFmtId="0" fontId="43" fillId="0" borderId="64" xfId="0" applyFont="1" applyFill="1" applyBorder="1" applyAlignment="1">
      <alignment horizontal="justify" vertical="top" wrapText="1"/>
    </xf>
    <xf numFmtId="0" fontId="43" fillId="0" borderId="62" xfId="0" applyFont="1" applyFill="1" applyBorder="1" applyAlignment="1">
      <alignment horizontal="center" vertical="top" wrapText="1"/>
    </xf>
    <xf numFmtId="0" fontId="43" fillId="0" borderId="117" xfId="0" applyFont="1" applyFill="1" applyBorder="1" applyAlignment="1">
      <alignment horizontal="justify" vertical="top" wrapText="1"/>
    </xf>
    <xf numFmtId="0" fontId="32" fillId="0" borderId="114" xfId="0" applyFont="1" applyFill="1" applyBorder="1" applyAlignment="1">
      <alignment vertical="top" wrapText="1"/>
    </xf>
    <xf numFmtId="0" fontId="46" fillId="0" borderId="73" xfId="0" applyFont="1" applyFill="1" applyBorder="1" applyAlignment="1">
      <alignment horizontal="justify" vertical="top" wrapText="1"/>
    </xf>
    <xf numFmtId="0" fontId="52" fillId="0" borderId="114" xfId="0" applyFont="1" applyFill="1" applyBorder="1" applyAlignment="1">
      <alignment horizontal="left" vertical="top" wrapText="1"/>
    </xf>
    <xf numFmtId="0" fontId="52" fillId="0" borderId="72" xfId="0" applyFont="1" applyFill="1" applyBorder="1" applyAlignment="1">
      <alignment horizontal="left" vertical="top" wrapText="1"/>
    </xf>
    <xf numFmtId="0" fontId="52" fillId="0" borderId="103" xfId="0" applyFont="1" applyFill="1" applyBorder="1" applyAlignment="1">
      <alignment horizontal="left" vertical="top" wrapText="1"/>
    </xf>
    <xf numFmtId="0" fontId="52" fillId="0" borderId="112" xfId="0" applyFont="1" applyFill="1" applyBorder="1" applyAlignment="1">
      <alignment horizontal="left" vertical="top" wrapText="1"/>
    </xf>
    <xf numFmtId="0" fontId="33" fillId="0" borderId="109" xfId="0" quotePrefix="1" applyFont="1" applyFill="1" applyBorder="1" applyAlignment="1">
      <alignment horizontal="center" vertical="top" wrapText="1"/>
    </xf>
    <xf numFmtId="168" fontId="46" fillId="0" borderId="35" xfId="0" quotePrefix="1" applyNumberFormat="1" applyFont="1" applyFill="1" applyBorder="1" applyAlignment="1">
      <alignment horizontal="center" vertical="top" wrapText="1"/>
    </xf>
    <xf numFmtId="0" fontId="46" fillId="0" borderId="35" xfId="0" quotePrefix="1" applyNumberFormat="1" applyFont="1" applyFill="1" applyBorder="1" applyAlignment="1">
      <alignment horizontal="center" vertical="top" wrapText="1"/>
    </xf>
    <xf numFmtId="0" fontId="43" fillId="0" borderId="114" xfId="0" applyFont="1" applyFill="1" applyBorder="1" applyAlignment="1">
      <alignment vertical="top" wrapText="1"/>
    </xf>
    <xf numFmtId="173" fontId="46" fillId="0" borderId="109" xfId="0" applyNumberFormat="1" applyFont="1" applyFill="1" applyBorder="1" applyAlignment="1">
      <alignment vertical="top" wrapText="1"/>
    </xf>
    <xf numFmtId="173" fontId="43" fillId="0" borderId="109" xfId="0" applyNumberFormat="1" applyFont="1" applyFill="1" applyBorder="1" applyAlignment="1">
      <alignment horizontal="center" vertical="top" wrapText="1"/>
    </xf>
    <xf numFmtId="0" fontId="43" fillId="0" borderId="109" xfId="0" applyFont="1" applyFill="1" applyBorder="1" applyAlignment="1">
      <alignment vertical="center" wrapText="1"/>
    </xf>
    <xf numFmtId="0" fontId="43" fillId="0" borderId="118" xfId="0" applyFont="1" applyFill="1" applyBorder="1" applyAlignment="1">
      <alignment vertical="center" wrapText="1"/>
    </xf>
    <xf numFmtId="41" fontId="43" fillId="0" borderId="109" xfId="1" applyFont="1" applyFill="1" applyBorder="1" applyAlignment="1">
      <alignment vertical="center" wrapText="1"/>
    </xf>
    <xf numFmtId="10" fontId="43" fillId="0" borderId="109" xfId="6" applyNumberFormat="1" applyFont="1" applyFill="1" applyBorder="1" applyAlignment="1">
      <alignment vertical="center" wrapText="1"/>
    </xf>
    <xf numFmtId="10" fontId="43" fillId="0" borderId="109" xfId="0" applyNumberFormat="1" applyFont="1" applyFill="1" applyBorder="1" applyAlignment="1">
      <alignment vertical="center" wrapText="1"/>
    </xf>
    <xf numFmtId="41" fontId="43" fillId="0" borderId="109" xfId="0" applyNumberFormat="1" applyFont="1" applyFill="1" applyBorder="1" applyAlignment="1">
      <alignment vertical="center" wrapText="1"/>
    </xf>
    <xf numFmtId="41" fontId="43" fillId="0" borderId="35" xfId="1" applyFont="1" applyFill="1" applyBorder="1" applyAlignment="1">
      <alignment vertical="top" wrapText="1"/>
    </xf>
    <xf numFmtId="41" fontId="43" fillId="0" borderId="35" xfId="0" applyNumberFormat="1" applyFont="1" applyFill="1" applyBorder="1" applyAlignment="1">
      <alignment vertical="top" wrapText="1"/>
    </xf>
    <xf numFmtId="0" fontId="53" fillId="0" borderId="72" xfId="0" applyFont="1" applyFill="1" applyBorder="1" applyAlignment="1">
      <alignment vertical="top" wrapText="1"/>
    </xf>
    <xf numFmtId="41" fontId="43" fillId="0" borderId="87" xfId="1" applyFont="1" applyFill="1" applyBorder="1" applyAlignment="1">
      <alignment vertical="top" wrapText="1"/>
    </xf>
    <xf numFmtId="41" fontId="43" fillId="0" borderId="87" xfId="0" applyNumberFormat="1" applyFont="1" applyFill="1" applyBorder="1" applyAlignment="1">
      <alignment vertical="top" wrapText="1"/>
    </xf>
    <xf numFmtId="41" fontId="43" fillId="0" borderId="109" xfId="1" applyFont="1" applyFill="1" applyBorder="1" applyAlignment="1">
      <alignment vertical="top" wrapText="1"/>
    </xf>
    <xf numFmtId="0" fontId="43" fillId="0" borderId="35" xfId="0" applyFont="1" applyFill="1" applyBorder="1" applyAlignment="1">
      <alignment vertical="center" wrapText="1"/>
    </xf>
    <xf numFmtId="0" fontId="43" fillId="0" borderId="112" xfId="0" applyFont="1" applyFill="1" applyBorder="1" applyAlignment="1">
      <alignment vertical="top" wrapText="1"/>
    </xf>
    <xf numFmtId="9" fontId="46" fillId="0" borderId="103" xfId="0" applyNumberFormat="1" applyFont="1" applyFill="1" applyBorder="1" applyAlignment="1">
      <alignment vertical="top" wrapText="1"/>
    </xf>
    <xf numFmtId="0" fontId="35" fillId="0" borderId="113" xfId="0" applyFont="1" applyFill="1" applyBorder="1" applyAlignment="1">
      <alignment vertical="top" wrapText="1"/>
    </xf>
    <xf numFmtId="0" fontId="52" fillId="0" borderId="114" xfId="0" applyFont="1" applyFill="1" applyBorder="1" applyAlignment="1">
      <alignment horizontal="center" vertical="top" wrapText="1"/>
    </xf>
    <xf numFmtId="0" fontId="40" fillId="0" borderId="114" xfId="0" applyFont="1" applyFill="1" applyBorder="1" applyAlignment="1">
      <alignment vertical="top" wrapText="1"/>
    </xf>
    <xf numFmtId="0" fontId="40" fillId="0" borderId="109" xfId="0" applyFont="1" applyFill="1" applyBorder="1" applyAlignment="1">
      <alignment vertical="top" wrapText="1"/>
    </xf>
    <xf numFmtId="0" fontId="40" fillId="0" borderId="35" xfId="0" applyFont="1" applyFill="1" applyBorder="1" applyAlignment="1">
      <alignment vertical="top" wrapText="1"/>
    </xf>
    <xf numFmtId="0" fontId="40" fillId="0" borderId="113" xfId="0" applyFont="1" applyFill="1" applyBorder="1" applyAlignment="1">
      <alignment vertical="top" wrapText="1"/>
    </xf>
    <xf numFmtId="9" fontId="46" fillId="0" borderId="109" xfId="3" applyNumberFormat="1" applyFont="1" applyFill="1" applyBorder="1" applyAlignment="1">
      <alignment horizontal="center" vertical="top"/>
    </xf>
    <xf numFmtId="41" fontId="46" fillId="0" borderId="109" xfId="3" applyNumberFormat="1" applyFont="1" applyFill="1" applyBorder="1" applyAlignment="1">
      <alignment horizontal="center" vertical="top" wrapText="1"/>
    </xf>
    <xf numFmtId="41" fontId="46" fillId="0" borderId="35" xfId="3" applyNumberFormat="1" applyFont="1" applyFill="1" applyBorder="1" applyAlignment="1">
      <alignment horizontal="center" vertical="top" wrapText="1"/>
    </xf>
    <xf numFmtId="165" fontId="46" fillId="0" borderId="35" xfId="1" applyNumberFormat="1" applyFont="1" applyFill="1" applyBorder="1" applyAlignment="1">
      <alignment vertical="top" wrapText="1"/>
    </xf>
    <xf numFmtId="164" fontId="51" fillId="0" borderId="35" xfId="1" applyNumberFormat="1" applyFont="1" applyFill="1" applyBorder="1" applyAlignment="1">
      <alignment vertical="top" wrapText="1"/>
    </xf>
    <xf numFmtId="165" fontId="51" fillId="0" borderId="35" xfId="1" applyNumberFormat="1" applyFont="1" applyFill="1" applyBorder="1" applyAlignment="1">
      <alignment vertical="top" wrapText="1"/>
    </xf>
    <xf numFmtId="9" fontId="43" fillId="0" borderId="35" xfId="0" quotePrefix="1" applyNumberFormat="1" applyFont="1" applyFill="1" applyBorder="1" applyAlignment="1">
      <alignment horizontal="center" vertical="top" wrapText="1"/>
    </xf>
    <xf numFmtId="9" fontId="46" fillId="0" borderId="35" xfId="3" applyNumberFormat="1" applyFont="1" applyFill="1" applyBorder="1" applyAlignment="1">
      <alignment horizontal="center" vertical="top" wrapText="1"/>
    </xf>
    <xf numFmtId="0" fontId="46" fillId="0" borderId="35" xfId="3" applyFont="1" applyFill="1" applyBorder="1" applyAlignment="1">
      <alignment horizontal="center" vertical="top" wrapText="1"/>
    </xf>
    <xf numFmtId="0" fontId="43" fillId="0" borderId="104" xfId="0" applyFont="1" applyFill="1" applyBorder="1" applyAlignment="1">
      <alignment vertical="top" wrapText="1"/>
    </xf>
    <xf numFmtId="0" fontId="46" fillId="0" borderId="122" xfId="0" applyFont="1" applyFill="1" applyBorder="1" applyAlignment="1">
      <alignment vertical="top" wrapText="1"/>
    </xf>
    <xf numFmtId="0" fontId="43" fillId="0" borderId="0" xfId="0" applyFont="1" applyFill="1" applyAlignment="1">
      <alignment vertical="top" wrapText="1"/>
    </xf>
    <xf numFmtId="41" fontId="46" fillId="0" borderId="35" xfId="1" applyNumberFormat="1" applyFont="1" applyFill="1" applyBorder="1" applyAlignment="1">
      <alignment vertical="top" wrapText="1"/>
    </xf>
    <xf numFmtId="0" fontId="36" fillId="0" borderId="113" xfId="0" applyFont="1" applyFill="1" applyBorder="1" applyAlignment="1">
      <alignment horizontal="left" vertical="top" wrapText="1"/>
    </xf>
    <xf numFmtId="9" fontId="46" fillId="0" borderId="117" xfId="0" applyNumberFormat="1" applyFont="1" applyFill="1" applyBorder="1" applyAlignment="1">
      <alignment vertical="top" wrapText="1"/>
    </xf>
    <xf numFmtId="0" fontId="33" fillId="0" borderId="109" xfId="0" applyFont="1" applyFill="1" applyBorder="1" applyAlignment="1">
      <alignment vertical="top" wrapText="1"/>
    </xf>
    <xf numFmtId="1" fontId="43" fillId="0" borderId="35" xfId="0" applyNumberFormat="1" applyFont="1" applyFill="1" applyBorder="1" applyAlignment="1">
      <alignment horizontal="center" vertical="top" wrapText="1"/>
    </xf>
    <xf numFmtId="164" fontId="43" fillId="0" borderId="35" xfId="0" applyNumberFormat="1" applyFont="1" applyFill="1" applyBorder="1" applyAlignment="1">
      <alignment vertical="top" wrapText="1"/>
    </xf>
    <xf numFmtId="2" fontId="43" fillId="0" borderId="35" xfId="0" applyNumberFormat="1" applyFont="1" applyFill="1" applyBorder="1" applyAlignment="1">
      <alignment vertical="top" wrapText="1"/>
    </xf>
    <xf numFmtId="166" fontId="43" fillId="0" borderId="35" xfId="0" applyNumberFormat="1" applyFont="1" applyFill="1" applyBorder="1" applyAlignment="1">
      <alignment vertical="top" wrapText="1"/>
    </xf>
    <xf numFmtId="0" fontId="46" fillId="0" borderId="63" xfId="0" applyFont="1" applyFill="1" applyBorder="1" applyAlignment="1">
      <alignment horizontal="center" vertical="top" wrapText="1"/>
    </xf>
    <xf numFmtId="41" fontId="46" fillId="0" borderId="63" xfId="0" applyNumberFormat="1" applyFont="1" applyFill="1" applyBorder="1" applyAlignment="1">
      <alignment vertical="top" wrapText="1"/>
    </xf>
    <xf numFmtId="1" fontId="43" fillId="0" borderId="109" xfId="0" applyNumberFormat="1" applyFont="1" applyFill="1" applyBorder="1" applyAlignment="1">
      <alignment horizontal="center" vertical="top" wrapText="1"/>
    </xf>
    <xf numFmtId="165" fontId="43" fillId="0" borderId="109" xfId="0" applyNumberFormat="1" applyFont="1" applyFill="1" applyBorder="1" applyAlignment="1">
      <alignment vertical="top" wrapText="1"/>
    </xf>
    <xf numFmtId="165" fontId="43" fillId="0" borderId="35" xfId="0" applyNumberFormat="1" applyFont="1" applyFill="1" applyBorder="1" applyAlignment="1">
      <alignment vertical="top" wrapText="1"/>
    </xf>
    <xf numFmtId="165" fontId="43" fillId="0" borderId="35" xfId="1" applyNumberFormat="1" applyFont="1" applyFill="1" applyBorder="1" applyAlignment="1">
      <alignment vertical="top" wrapText="1"/>
    </xf>
    <xf numFmtId="41" fontId="43" fillId="0" borderId="35" xfId="1" applyNumberFormat="1" applyFont="1" applyFill="1" applyBorder="1" applyAlignment="1">
      <alignment vertical="top" wrapText="1"/>
    </xf>
    <xf numFmtId="0" fontId="33" fillId="0" borderId="117" xfId="0" applyFont="1" applyFill="1" applyBorder="1" applyAlignment="1">
      <alignment horizontal="left" vertical="top" wrapText="1"/>
    </xf>
    <xf numFmtId="0" fontId="43" fillId="0" borderId="87" xfId="0" applyFont="1" applyFill="1" applyBorder="1" applyAlignment="1">
      <alignment horizontal="center" vertical="top"/>
    </xf>
    <xf numFmtId="37" fontId="43" fillId="0" borderId="87" xfId="0" applyNumberFormat="1" applyFont="1" applyFill="1" applyBorder="1" applyAlignment="1">
      <alignment vertical="top"/>
    </xf>
    <xf numFmtId="0" fontId="43" fillId="0" borderId="35" xfId="0" applyFont="1" applyFill="1" applyBorder="1" applyAlignment="1">
      <alignment horizontal="center" vertical="top"/>
    </xf>
    <xf numFmtId="41" fontId="43" fillId="0" borderId="35" xfId="0" applyNumberFormat="1" applyFont="1" applyFill="1" applyBorder="1" applyAlignment="1">
      <alignment vertical="top"/>
    </xf>
    <xf numFmtId="0" fontId="35" fillId="0" borderId="109" xfId="0" applyFont="1" applyFill="1" applyBorder="1" applyAlignment="1">
      <alignment horizontal="left" vertical="top" wrapText="1"/>
    </xf>
    <xf numFmtId="1" fontId="32" fillId="0" borderId="109" xfId="0" applyNumberFormat="1" applyFont="1" applyFill="1" applyBorder="1" applyAlignment="1">
      <alignment vertical="top" wrapText="1"/>
    </xf>
    <xf numFmtId="0" fontId="46" fillId="0" borderId="35" xfId="4" applyFont="1" applyFill="1" applyBorder="1" applyAlignment="1">
      <alignment vertical="top" wrapText="1"/>
    </xf>
    <xf numFmtId="41" fontId="43" fillId="0" borderId="35" xfId="0" applyNumberFormat="1" applyFont="1" applyFill="1" applyBorder="1" applyAlignment="1">
      <alignment horizontal="center" vertical="top" wrapText="1"/>
    </xf>
    <xf numFmtId="0" fontId="35" fillId="0" borderId="87" xfId="0" applyFont="1" applyFill="1" applyBorder="1" applyAlignment="1">
      <alignment horizontal="left" vertical="top" wrapText="1"/>
    </xf>
    <xf numFmtId="0" fontId="35" fillId="0" borderId="72" xfId="0" applyFont="1" applyFill="1" applyBorder="1" applyAlignment="1">
      <alignment horizontal="left" vertical="top" wrapText="1"/>
    </xf>
    <xf numFmtId="0" fontId="32" fillId="0" borderId="73" xfId="0" applyFont="1" applyFill="1" applyBorder="1" applyAlignment="1">
      <alignment horizontal="left" vertical="top" wrapText="1"/>
    </xf>
    <xf numFmtId="0" fontId="33" fillId="0" borderId="87" xfId="0" applyFont="1" applyFill="1" applyBorder="1" applyAlignment="1">
      <alignment horizontal="center" vertical="top" wrapText="1"/>
    </xf>
    <xf numFmtId="1" fontId="32" fillId="0" borderId="87" xfId="0" applyNumberFormat="1" applyFont="1" applyFill="1" applyBorder="1" applyAlignment="1">
      <alignment vertical="top" wrapText="1"/>
    </xf>
    <xf numFmtId="0" fontId="41" fillId="0" borderId="102" xfId="0" applyFont="1" applyFill="1" applyBorder="1" applyAlignment="1">
      <alignment horizontal="center" vertical="center" wrapText="1"/>
    </xf>
    <xf numFmtId="0" fontId="32" fillId="13" borderId="109" xfId="0" applyFont="1" applyFill="1" applyBorder="1" applyAlignment="1">
      <alignment horizontal="center" wrapText="1"/>
    </xf>
    <xf numFmtId="0" fontId="32" fillId="13" borderId="103" xfId="0" applyFont="1" applyFill="1" applyBorder="1" applyAlignment="1">
      <alignment horizontal="center" wrapText="1"/>
    </xf>
    <xf numFmtId="0" fontId="46" fillId="13" borderId="109" xfId="0" applyFont="1" applyFill="1" applyBorder="1" applyAlignment="1">
      <alignment horizontal="center" vertical="top" wrapText="1"/>
    </xf>
    <xf numFmtId="0" fontId="46" fillId="13" borderId="103" xfId="0" applyFont="1" applyFill="1" applyBorder="1" applyAlignment="1">
      <alignment horizontal="center" vertical="top" wrapText="1"/>
    </xf>
    <xf numFmtId="41" fontId="46" fillId="13" borderId="109" xfId="1" applyFont="1" applyFill="1" applyBorder="1" applyAlignment="1">
      <alignment horizontal="center" vertical="top" wrapText="1"/>
    </xf>
    <xf numFmtId="41" fontId="46" fillId="13" borderId="103" xfId="1" applyFont="1" applyFill="1" applyBorder="1" applyAlignment="1">
      <alignment horizontal="center" vertical="top" wrapText="1"/>
    </xf>
    <xf numFmtId="41" fontId="46" fillId="13" borderId="87" xfId="1" applyFont="1" applyFill="1" applyBorder="1" applyAlignment="1">
      <alignment horizontal="center" vertical="top" wrapText="1"/>
    </xf>
    <xf numFmtId="0" fontId="43" fillId="13" borderId="109" xfId="0" applyFont="1" applyFill="1" applyBorder="1" applyAlignment="1">
      <alignment horizontal="left" vertical="top" wrapText="1"/>
    </xf>
    <xf numFmtId="0" fontId="43" fillId="13" borderId="87" xfId="0" applyFont="1" applyFill="1" applyBorder="1" applyAlignment="1">
      <alignment horizontal="left" vertical="top" wrapText="1"/>
    </xf>
    <xf numFmtId="0" fontId="43" fillId="13" borderId="103" xfId="0" applyFont="1" applyFill="1" applyBorder="1" applyAlignment="1">
      <alignment horizontal="left" vertical="top" wrapText="1"/>
    </xf>
    <xf numFmtId="0" fontId="46" fillId="13" borderId="87" xfId="0" applyFont="1" applyFill="1" applyBorder="1" applyAlignment="1">
      <alignment horizontal="center" vertical="top" wrapText="1"/>
    </xf>
    <xf numFmtId="0" fontId="46" fillId="13" borderId="118" xfId="0" applyFont="1" applyFill="1" applyBorder="1" applyAlignment="1">
      <alignment horizontal="left" vertical="top" wrapText="1"/>
    </xf>
    <xf numFmtId="0" fontId="46" fillId="13" borderId="73" xfId="0" applyFont="1" applyFill="1" applyBorder="1" applyAlignment="1">
      <alignment horizontal="left" vertical="top" wrapText="1"/>
    </xf>
    <xf numFmtId="0" fontId="46" fillId="13" borderId="116" xfId="0" applyFont="1" applyFill="1" applyBorder="1" applyAlignment="1">
      <alignment horizontal="left" vertical="top" wrapText="1"/>
    </xf>
    <xf numFmtId="0" fontId="43" fillId="2" borderId="109" xfId="0" applyFont="1" applyFill="1" applyBorder="1" applyAlignment="1">
      <alignment horizontal="left" vertical="top" wrapText="1"/>
    </xf>
    <xf numFmtId="0" fontId="43" fillId="2" borderId="87" xfId="0" applyFont="1" applyFill="1" applyBorder="1" applyAlignment="1">
      <alignment horizontal="left" vertical="top" wrapText="1"/>
    </xf>
    <xf numFmtId="0" fontId="43" fillId="2" borderId="103" xfId="0" applyFont="1" applyFill="1" applyBorder="1" applyAlignment="1">
      <alignment horizontal="left" vertical="top" wrapText="1"/>
    </xf>
    <xf numFmtId="0" fontId="43" fillId="2" borderId="35" xfId="0" applyFont="1" applyFill="1" applyBorder="1" applyAlignment="1">
      <alignment vertical="top" wrapText="1"/>
    </xf>
    <xf numFmtId="41" fontId="43" fillId="2" borderId="35" xfId="0" applyNumberFormat="1" applyFont="1" applyFill="1" applyBorder="1" applyAlignment="1">
      <alignment vertical="center" wrapText="1"/>
    </xf>
    <xf numFmtId="41" fontId="43" fillId="2" borderId="35" xfId="0" applyNumberFormat="1" applyFont="1" applyFill="1" applyBorder="1" applyAlignment="1">
      <alignment horizontal="center" vertical="center" wrapText="1"/>
    </xf>
    <xf numFmtId="41" fontId="43" fillId="2" borderId="109" xfId="0" applyNumberFormat="1" applyFont="1" applyFill="1" applyBorder="1" applyAlignment="1">
      <alignment horizontal="center" vertical="center" wrapText="1"/>
    </xf>
    <xf numFmtId="41" fontId="43" fillId="2" borderId="87" xfId="0" applyNumberFormat="1" applyFont="1" applyFill="1" applyBorder="1" applyAlignment="1">
      <alignment horizontal="center" vertical="center" wrapText="1"/>
    </xf>
    <xf numFmtId="41" fontId="43" fillId="2" borderId="103" xfId="0" applyNumberFormat="1" applyFont="1" applyFill="1" applyBorder="1" applyAlignment="1">
      <alignment horizontal="center" vertical="center" wrapText="1"/>
    </xf>
    <xf numFmtId="41" fontId="43" fillId="2" borderId="35" xfId="1" applyFont="1" applyFill="1" applyBorder="1" applyAlignment="1">
      <alignment vertical="center" wrapText="1"/>
    </xf>
    <xf numFmtId="41" fontId="43" fillId="2" borderId="109" xfId="1" applyFont="1" applyFill="1" applyBorder="1" applyAlignment="1">
      <alignment vertical="center" wrapText="1"/>
    </xf>
    <xf numFmtId="0" fontId="46" fillId="2" borderId="109" xfId="4" applyFont="1" applyFill="1" applyBorder="1" applyAlignment="1">
      <alignment vertical="top" wrapText="1"/>
    </xf>
    <xf numFmtId="0" fontId="46" fillId="2" borderId="103" xfId="4" applyFont="1" applyFill="1" applyBorder="1" applyAlignment="1">
      <alignment vertical="top" wrapText="1"/>
    </xf>
    <xf numFmtId="41" fontId="46" fillId="2" borderId="109" xfId="1" applyFont="1" applyFill="1" applyBorder="1" applyAlignment="1">
      <alignment horizontal="center" vertical="center" wrapText="1"/>
    </xf>
    <xf numFmtId="41" fontId="46" fillId="2" borderId="103" xfId="1" applyFont="1" applyFill="1" applyBorder="1" applyAlignment="1">
      <alignment horizontal="center" vertical="center" wrapText="1"/>
    </xf>
    <xf numFmtId="0" fontId="46" fillId="2" borderId="109" xfId="0" applyFont="1" applyFill="1" applyBorder="1" applyAlignment="1">
      <alignment horizontal="center" vertical="center" wrapText="1"/>
    </xf>
    <xf numFmtId="0" fontId="46" fillId="2" borderId="103" xfId="0" applyFont="1" applyFill="1" applyBorder="1" applyAlignment="1">
      <alignment horizontal="center" vertical="center" wrapText="1"/>
    </xf>
    <xf numFmtId="0" fontId="43" fillId="9" borderId="109" xfId="0" applyFont="1" applyFill="1" applyBorder="1" applyAlignment="1">
      <alignment horizontal="left" vertical="top" wrapText="1"/>
    </xf>
    <xf numFmtId="0" fontId="43" fillId="9" borderId="87" xfId="0" applyFont="1" applyFill="1" applyBorder="1" applyAlignment="1">
      <alignment horizontal="left" vertical="top" wrapText="1"/>
    </xf>
    <xf numFmtId="0" fontId="46" fillId="10" borderId="109" xfId="0" applyFont="1" applyFill="1" applyBorder="1" applyAlignment="1">
      <alignment horizontal="left" vertical="top" wrapText="1"/>
    </xf>
    <xf numFmtId="0" fontId="46" fillId="10" borderId="87" xfId="0" applyFont="1" applyFill="1" applyBorder="1" applyAlignment="1">
      <alignment horizontal="left" vertical="top" wrapText="1"/>
    </xf>
    <xf numFmtId="0" fontId="46" fillId="10" borderId="103" xfId="0" applyFont="1" applyFill="1" applyBorder="1" applyAlignment="1">
      <alignment horizontal="left" vertical="top" wrapText="1"/>
    </xf>
    <xf numFmtId="3" fontId="43" fillId="2" borderId="35" xfId="0" applyNumberFormat="1" applyFont="1" applyFill="1" applyBorder="1" applyAlignment="1">
      <alignment horizontal="center" vertical="center"/>
    </xf>
    <xf numFmtId="0" fontId="43" fillId="9" borderId="103" xfId="0" applyFont="1" applyFill="1" applyBorder="1" applyAlignment="1">
      <alignment horizontal="left" vertical="top" wrapText="1"/>
    </xf>
    <xf numFmtId="3" fontId="43" fillId="9" borderId="87" xfId="0" applyNumberFormat="1" applyFont="1" applyFill="1" applyBorder="1" applyAlignment="1">
      <alignment horizontal="center" vertical="top"/>
    </xf>
    <xf numFmtId="3" fontId="43" fillId="9" borderId="103" xfId="0" applyNumberFormat="1" applyFont="1" applyFill="1" applyBorder="1" applyAlignment="1">
      <alignment horizontal="center" vertical="top"/>
    </xf>
    <xf numFmtId="0" fontId="46" fillId="10" borderId="109" xfId="0" applyFont="1" applyFill="1" applyBorder="1" applyAlignment="1">
      <alignment horizontal="center" vertical="top" wrapText="1"/>
    </xf>
    <xf numFmtId="0" fontId="46" fillId="10" borderId="103" xfId="0" applyFont="1" applyFill="1" applyBorder="1" applyAlignment="1">
      <alignment horizontal="center" vertical="top" wrapText="1"/>
    </xf>
    <xf numFmtId="41" fontId="46" fillId="10" borderId="109" xfId="1" applyFont="1" applyFill="1" applyBorder="1" applyAlignment="1">
      <alignment horizontal="center" vertical="top" wrapText="1"/>
    </xf>
    <xf numFmtId="41" fontId="46" fillId="10" borderId="103" xfId="1" applyFont="1" applyFill="1" applyBorder="1" applyAlignment="1">
      <alignment horizontal="center" vertical="top" wrapText="1"/>
    </xf>
    <xf numFmtId="0" fontId="46" fillId="2" borderId="109" xfId="0" applyFont="1" applyFill="1" applyBorder="1" applyAlignment="1">
      <alignment horizontal="left" vertical="top" wrapText="1"/>
    </xf>
    <xf numFmtId="0" fontId="46" fillId="2" borderId="103" xfId="0" applyFont="1" applyFill="1" applyBorder="1" applyAlignment="1">
      <alignment horizontal="left" vertical="top" wrapText="1"/>
    </xf>
    <xf numFmtId="165" fontId="46" fillId="2" borderId="109" xfId="1" applyNumberFormat="1" applyFont="1" applyFill="1" applyBorder="1" applyAlignment="1">
      <alignment horizontal="center" vertical="top" wrapText="1"/>
    </xf>
    <xf numFmtId="165" fontId="46" fillId="2" borderId="87" xfId="1" applyNumberFormat="1" applyFont="1" applyFill="1" applyBorder="1" applyAlignment="1">
      <alignment horizontal="center" vertical="top" wrapText="1"/>
    </xf>
    <xf numFmtId="165" fontId="46" fillId="2" borderId="103" xfId="1" applyNumberFormat="1" applyFont="1" applyFill="1" applyBorder="1" applyAlignment="1">
      <alignment horizontal="center" vertical="top" wrapText="1"/>
    </xf>
    <xf numFmtId="2" fontId="46" fillId="2" borderId="109" xfId="0" applyNumberFormat="1" applyFont="1" applyFill="1" applyBorder="1" applyAlignment="1">
      <alignment horizontal="center" vertical="top" wrapText="1"/>
    </xf>
    <xf numFmtId="2" fontId="46" fillId="2" borderId="87" xfId="0" applyNumberFormat="1" applyFont="1" applyFill="1" applyBorder="1" applyAlignment="1">
      <alignment horizontal="center" vertical="top" wrapText="1"/>
    </xf>
    <xf numFmtId="2" fontId="46" fillId="2" borderId="103" xfId="0" applyNumberFormat="1" applyFont="1" applyFill="1" applyBorder="1" applyAlignment="1">
      <alignment horizontal="center" vertical="top" wrapText="1"/>
    </xf>
    <xf numFmtId="0" fontId="46" fillId="2" borderId="109" xfId="0" applyFont="1" applyFill="1" applyBorder="1" applyAlignment="1">
      <alignment horizontal="center" vertical="top" wrapText="1"/>
    </xf>
    <xf numFmtId="0" fontId="46" fillId="2" borderId="87" xfId="0" applyFont="1" applyFill="1" applyBorder="1" applyAlignment="1">
      <alignment horizontal="center" vertical="top" wrapText="1"/>
    </xf>
    <xf numFmtId="0" fontId="46" fillId="2" borderId="103" xfId="0" applyFont="1" applyFill="1" applyBorder="1" applyAlignment="1">
      <alignment horizontal="center" vertical="top" wrapText="1"/>
    </xf>
    <xf numFmtId="170" fontId="46" fillId="2" borderId="109" xfId="1" applyNumberFormat="1" applyFont="1" applyFill="1" applyBorder="1" applyAlignment="1">
      <alignment horizontal="center" vertical="top" wrapText="1"/>
    </xf>
    <xf numFmtId="170" fontId="46" fillId="2" borderId="103" xfId="1" applyNumberFormat="1" applyFont="1" applyFill="1" applyBorder="1" applyAlignment="1">
      <alignment horizontal="center" vertical="top" wrapText="1"/>
    </xf>
    <xf numFmtId="170" fontId="46" fillId="2" borderId="109" xfId="1" quotePrefix="1" applyNumberFormat="1" applyFont="1" applyFill="1" applyBorder="1" applyAlignment="1">
      <alignment horizontal="center" vertical="top" wrapText="1"/>
    </xf>
    <xf numFmtId="170" fontId="46" fillId="2" borderId="103" xfId="1" quotePrefix="1" applyNumberFormat="1" applyFont="1" applyFill="1" applyBorder="1" applyAlignment="1">
      <alignment horizontal="center" vertical="top" wrapText="1"/>
    </xf>
    <xf numFmtId="41" fontId="46" fillId="2" borderId="35" xfId="0" applyNumberFormat="1" applyFont="1" applyFill="1" applyBorder="1" applyAlignment="1">
      <alignment horizontal="center" vertical="top" wrapText="1"/>
    </xf>
    <xf numFmtId="41" fontId="46" fillId="2" borderId="109" xfId="1" applyFont="1" applyFill="1" applyBorder="1" applyAlignment="1">
      <alignment horizontal="center" vertical="top" wrapText="1"/>
    </xf>
    <xf numFmtId="41" fontId="46" fillId="2" borderId="87" xfId="1" applyFont="1" applyFill="1" applyBorder="1" applyAlignment="1">
      <alignment horizontal="center" vertical="top" wrapText="1"/>
    </xf>
    <xf numFmtId="41" fontId="46" fillId="2" borderId="103" xfId="1" applyFont="1" applyFill="1" applyBorder="1" applyAlignment="1">
      <alignment horizontal="center" vertical="top" wrapText="1"/>
    </xf>
    <xf numFmtId="41" fontId="46" fillId="2" borderId="109" xfId="0" applyNumberFormat="1" applyFont="1" applyFill="1" applyBorder="1" applyAlignment="1">
      <alignment horizontal="center" vertical="top" wrapText="1"/>
    </xf>
    <xf numFmtId="41" fontId="46" fillId="2" borderId="87" xfId="0" applyNumberFormat="1" applyFont="1" applyFill="1" applyBorder="1" applyAlignment="1">
      <alignment horizontal="center" vertical="top" wrapText="1"/>
    </xf>
    <xf numFmtId="41" fontId="46" fillId="2" borderId="103" xfId="0" applyNumberFormat="1" applyFont="1" applyFill="1" applyBorder="1" applyAlignment="1">
      <alignment horizontal="center" vertical="top" wrapText="1"/>
    </xf>
    <xf numFmtId="0" fontId="43" fillId="2" borderId="35" xfId="0" applyFont="1" applyFill="1" applyBorder="1" applyAlignment="1">
      <alignment horizontal="center" vertical="top" wrapText="1"/>
    </xf>
    <xf numFmtId="41" fontId="46" fillId="2" borderId="35" xfId="1" applyNumberFormat="1" applyFont="1" applyFill="1" applyBorder="1" applyAlignment="1">
      <alignment horizontal="center" vertical="top" wrapText="1"/>
    </xf>
    <xf numFmtId="41" fontId="46" fillId="2" borderId="109" xfId="1" applyNumberFormat="1" applyFont="1" applyFill="1" applyBorder="1" applyAlignment="1">
      <alignment horizontal="center" vertical="top" wrapText="1"/>
    </xf>
    <xf numFmtId="41" fontId="46" fillId="2" borderId="35" xfId="1" applyFont="1" applyFill="1" applyBorder="1" applyAlignment="1">
      <alignment horizontal="center" vertical="top" wrapText="1"/>
    </xf>
    <xf numFmtId="165" fontId="43" fillId="2" borderId="109" xfId="1" applyNumberFormat="1" applyFont="1" applyFill="1" applyBorder="1" applyAlignment="1">
      <alignment horizontal="center" vertical="top"/>
    </xf>
    <xf numFmtId="165" fontId="43" fillId="2" borderId="87" xfId="1" applyNumberFormat="1" applyFont="1" applyFill="1" applyBorder="1" applyAlignment="1">
      <alignment horizontal="center" vertical="top"/>
    </xf>
    <xf numFmtId="166" fontId="46" fillId="2" borderId="109" xfId="1" applyNumberFormat="1" applyFont="1" applyFill="1" applyBorder="1" applyAlignment="1">
      <alignment horizontal="center" vertical="top" wrapText="1"/>
    </xf>
    <xf numFmtId="166" fontId="46" fillId="2" borderId="87" xfId="1" applyNumberFormat="1" applyFont="1" applyFill="1" applyBorder="1" applyAlignment="1">
      <alignment horizontal="center" vertical="top" wrapText="1"/>
    </xf>
    <xf numFmtId="0" fontId="32" fillId="0" borderId="110" xfId="0" quotePrefix="1" applyFont="1" applyFill="1" applyBorder="1" applyAlignment="1">
      <alignment horizontal="center" vertical="center" wrapText="1"/>
    </xf>
    <xf numFmtId="0" fontId="32" fillId="0" borderId="111" xfId="0" applyFont="1" applyFill="1" applyBorder="1" applyAlignment="1">
      <alignment horizontal="center" vertical="center" wrapText="1"/>
    </xf>
    <xf numFmtId="0" fontId="46" fillId="2" borderId="87" xfId="0" applyFont="1" applyFill="1" applyBorder="1" applyAlignment="1">
      <alignment horizontal="left" vertical="top" wrapText="1"/>
    </xf>
    <xf numFmtId="169" fontId="43" fillId="2" borderId="109" xfId="0" quotePrefix="1" applyNumberFormat="1" applyFont="1" applyFill="1" applyBorder="1" applyAlignment="1">
      <alignment horizontal="center" vertical="top"/>
    </xf>
    <xf numFmtId="169" fontId="43" fillId="2" borderId="87" xfId="0" quotePrefix="1" applyNumberFormat="1" applyFont="1" applyFill="1" applyBorder="1" applyAlignment="1">
      <alignment horizontal="center" vertical="top"/>
    </xf>
    <xf numFmtId="166" fontId="46" fillId="2" borderId="103" xfId="1" applyNumberFormat="1" applyFont="1" applyFill="1" applyBorder="1" applyAlignment="1">
      <alignment horizontal="center" vertical="top" wrapText="1"/>
    </xf>
    <xf numFmtId="0" fontId="32" fillId="0" borderId="60" xfId="0" applyFont="1" applyFill="1" applyBorder="1" applyAlignment="1">
      <alignment horizontal="center" vertical="center" wrapText="1"/>
    </xf>
    <xf numFmtId="0" fontId="32" fillId="0" borderId="61" xfId="0" applyFont="1" applyFill="1" applyBorder="1" applyAlignment="1">
      <alignment horizontal="center" vertical="center" wrapText="1"/>
    </xf>
    <xf numFmtId="0" fontId="32" fillId="0" borderId="105" xfId="0" quotePrefix="1" applyFont="1" applyFill="1" applyBorder="1" applyAlignment="1">
      <alignment horizontal="center" vertical="center" wrapText="1"/>
    </xf>
    <xf numFmtId="0" fontId="32" fillId="0" borderId="105" xfId="0" applyFont="1" applyFill="1" applyBorder="1" applyAlignment="1">
      <alignment horizontal="center" vertical="center" wrapText="1"/>
    </xf>
    <xf numFmtId="0" fontId="32" fillId="0" borderId="111" xfId="0" quotePrefix="1" applyFont="1" applyFill="1" applyBorder="1" applyAlignment="1">
      <alignment horizontal="center" vertical="center" wrapText="1"/>
    </xf>
    <xf numFmtId="0" fontId="41" fillId="0" borderId="0" xfId="0" applyFont="1" applyFill="1" applyAlignment="1">
      <alignment horizontal="center" vertical="top" wrapText="1"/>
    </xf>
    <xf numFmtId="0" fontId="41" fillId="0" borderId="0" xfId="0" applyFont="1" applyFill="1" applyBorder="1" applyAlignment="1">
      <alignment horizontal="center" vertical="top" wrapText="1"/>
    </xf>
    <xf numFmtId="0" fontId="32" fillId="0" borderId="58" xfId="0" applyFont="1" applyFill="1" applyBorder="1" applyAlignment="1">
      <alignment horizontal="center" vertical="center" wrapText="1"/>
    </xf>
    <xf numFmtId="0" fontId="33" fillId="0" borderId="67" xfId="0" applyFont="1" applyBorder="1" applyAlignment="1">
      <alignment wrapText="1"/>
    </xf>
    <xf numFmtId="0" fontId="33" fillId="0" borderId="64" xfId="0" applyFont="1" applyBorder="1" applyAlignment="1">
      <alignment wrapText="1"/>
    </xf>
    <xf numFmtId="0" fontId="33" fillId="0" borderId="72" xfId="0" applyFont="1" applyBorder="1" applyAlignment="1">
      <alignment wrapText="1"/>
    </xf>
    <xf numFmtId="0" fontId="33" fillId="0" borderId="0" xfId="0" applyFont="1" applyAlignment="1">
      <alignment wrapText="1"/>
    </xf>
    <xf numFmtId="0" fontId="33" fillId="0" borderId="73" xfId="0" applyFont="1" applyBorder="1" applyAlignment="1">
      <alignment wrapText="1"/>
    </xf>
    <xf numFmtId="0" fontId="33" fillId="0" borderId="106" xfId="0" applyFont="1" applyBorder="1" applyAlignment="1">
      <alignment wrapText="1"/>
    </xf>
    <xf numFmtId="0" fontId="33" fillId="0" borderId="107" xfId="0" applyFont="1" applyBorder="1" applyAlignment="1">
      <alignment wrapText="1"/>
    </xf>
    <xf numFmtId="0" fontId="33" fillId="0" borderId="108" xfId="0" applyFont="1" applyBorder="1" applyAlignment="1">
      <alignment wrapText="1"/>
    </xf>
    <xf numFmtId="0" fontId="32" fillId="0" borderId="62" xfId="0" applyFont="1" applyFill="1" applyBorder="1" applyAlignment="1">
      <alignment horizontal="center" vertical="center" wrapText="1"/>
    </xf>
    <xf numFmtId="0" fontId="33" fillId="0" borderId="87" xfId="0" applyFont="1" applyBorder="1" applyAlignment="1">
      <alignment horizontal="center" vertical="center" wrapText="1"/>
    </xf>
    <xf numFmtId="0" fontId="33" fillId="0" borderId="101" xfId="0" applyFont="1" applyBorder="1" applyAlignment="1">
      <alignment horizontal="center" vertical="center" wrapText="1"/>
    </xf>
    <xf numFmtId="0" fontId="32" fillId="0" borderId="64" xfId="0" applyFont="1" applyFill="1" applyBorder="1" applyAlignment="1">
      <alignment horizontal="center" vertical="center" wrapText="1"/>
    </xf>
    <xf numFmtId="0" fontId="32" fillId="0" borderId="72" xfId="0" applyFont="1" applyFill="1" applyBorder="1" applyAlignment="1">
      <alignment horizontal="center" vertical="center" wrapText="1"/>
    </xf>
    <xf numFmtId="0" fontId="32" fillId="0" borderId="73" xfId="0" applyFont="1" applyFill="1" applyBorder="1" applyAlignment="1">
      <alignment horizontal="center" vertical="center" wrapText="1"/>
    </xf>
    <xf numFmtId="0" fontId="32" fillId="0" borderId="106" xfId="0" applyFont="1" applyFill="1" applyBorder="1" applyAlignment="1">
      <alignment horizontal="center" vertical="center" wrapText="1"/>
    </xf>
    <xf numFmtId="0" fontId="32" fillId="0" borderId="108"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02" xfId="0" applyFont="1" applyFill="1" applyBorder="1" applyAlignment="1">
      <alignment horizontal="center" vertical="center" wrapText="1"/>
    </xf>
    <xf numFmtId="0" fontId="46" fillId="0" borderId="62" xfId="0" applyFont="1" applyFill="1" applyBorder="1" applyAlignment="1">
      <alignment horizontal="center" vertical="center" wrapText="1"/>
    </xf>
    <xf numFmtId="0" fontId="46" fillId="0" borderId="87" xfId="0" applyFont="1" applyFill="1" applyBorder="1" applyAlignment="1">
      <alignment horizontal="center" vertical="center" wrapText="1"/>
    </xf>
    <xf numFmtId="0" fontId="46" fillId="0" borderId="101" xfId="0" applyFont="1" applyFill="1" applyBorder="1" applyAlignment="1">
      <alignment horizontal="center" vertical="center" wrapText="1"/>
    </xf>
    <xf numFmtId="0" fontId="32" fillId="0" borderId="109" xfId="0" applyFont="1" applyFill="1" applyBorder="1" applyAlignment="1">
      <alignment horizontal="center" wrapText="1"/>
    </xf>
    <xf numFmtId="0" fontId="32" fillId="0" borderId="103" xfId="0" applyFont="1" applyFill="1" applyBorder="1" applyAlignment="1">
      <alignment horizontal="center" wrapText="1"/>
    </xf>
    <xf numFmtId="0" fontId="46" fillId="0" borderId="109" xfId="0" applyFont="1" applyFill="1" applyBorder="1" applyAlignment="1">
      <alignment horizontal="center" vertical="top" wrapText="1"/>
    </xf>
    <xf numFmtId="0" fontId="46" fillId="0" borderId="103" xfId="0" applyFont="1" applyFill="1" applyBorder="1" applyAlignment="1">
      <alignment horizontal="center" vertical="top" wrapText="1"/>
    </xf>
    <xf numFmtId="41" fontId="46" fillId="0" borderId="109" xfId="1" applyFont="1" applyFill="1" applyBorder="1" applyAlignment="1">
      <alignment horizontal="center" vertical="top" wrapText="1"/>
    </xf>
    <xf numFmtId="41" fontId="46" fillId="0" borderId="103" xfId="1" applyFont="1" applyFill="1" applyBorder="1" applyAlignment="1">
      <alignment horizontal="center" vertical="top" wrapText="1"/>
    </xf>
    <xf numFmtId="41" fontId="46" fillId="0" borderId="87" xfId="1" applyFont="1" applyFill="1" applyBorder="1" applyAlignment="1">
      <alignment horizontal="center" vertical="top" wrapText="1"/>
    </xf>
    <xf numFmtId="0" fontId="43" fillId="0" borderId="109" xfId="0" applyFont="1" applyFill="1" applyBorder="1" applyAlignment="1">
      <alignment horizontal="left" vertical="top" wrapText="1"/>
    </xf>
    <xf numFmtId="0" fontId="43" fillId="0" borderId="87" xfId="0" applyFont="1" applyFill="1" applyBorder="1" applyAlignment="1">
      <alignment horizontal="left" vertical="top" wrapText="1"/>
    </xf>
    <xf numFmtId="0" fontId="43" fillId="0" borderId="103" xfId="0" applyFont="1" applyFill="1" applyBorder="1" applyAlignment="1">
      <alignment horizontal="left" vertical="top" wrapText="1"/>
    </xf>
    <xf numFmtId="0" fontId="46" fillId="0" borderId="87" xfId="0" applyFont="1" applyFill="1" applyBorder="1" applyAlignment="1">
      <alignment horizontal="center" vertical="top" wrapText="1"/>
    </xf>
    <xf numFmtId="0" fontId="46" fillId="0" borderId="118" xfId="0" applyFont="1" applyFill="1" applyBorder="1" applyAlignment="1">
      <alignment horizontal="left" vertical="top" wrapText="1"/>
    </xf>
    <xf numFmtId="0" fontId="46" fillId="0" borderId="73" xfId="0" applyFont="1" applyFill="1" applyBorder="1" applyAlignment="1">
      <alignment horizontal="left" vertical="top" wrapText="1"/>
    </xf>
    <xf numFmtId="0" fontId="46" fillId="0" borderId="116" xfId="0" applyFont="1" applyFill="1" applyBorder="1" applyAlignment="1">
      <alignment horizontal="left" vertical="top" wrapText="1"/>
    </xf>
    <xf numFmtId="0" fontId="43" fillId="0" borderId="35" xfId="0" applyFont="1" applyFill="1" applyBorder="1" applyAlignment="1">
      <alignment vertical="top" wrapText="1"/>
    </xf>
    <xf numFmtId="41" fontId="43" fillId="0" borderId="35" xfId="0" applyNumberFormat="1" applyFont="1" applyFill="1" applyBorder="1" applyAlignment="1">
      <alignment vertical="center" wrapText="1"/>
    </xf>
    <xf numFmtId="41" fontId="43" fillId="0" borderId="35" xfId="0" applyNumberFormat="1" applyFont="1" applyFill="1" applyBorder="1" applyAlignment="1">
      <alignment horizontal="center" vertical="center" wrapText="1"/>
    </xf>
    <xf numFmtId="41" fontId="43" fillId="0" borderId="109" xfId="0" applyNumberFormat="1" applyFont="1" applyFill="1" applyBorder="1" applyAlignment="1">
      <alignment horizontal="center" vertical="center" wrapText="1"/>
    </xf>
    <xf numFmtId="41" fontId="43" fillId="0" borderId="87" xfId="0" applyNumberFormat="1" applyFont="1" applyFill="1" applyBorder="1" applyAlignment="1">
      <alignment horizontal="center" vertical="center" wrapText="1"/>
    </xf>
    <xf numFmtId="41" fontId="43" fillId="0" borderId="103" xfId="0" applyNumberFormat="1" applyFont="1" applyFill="1" applyBorder="1" applyAlignment="1">
      <alignment horizontal="center" vertical="center" wrapText="1"/>
    </xf>
    <xf numFmtId="41" fontId="43" fillId="0" borderId="35" xfId="1" applyFont="1" applyFill="1" applyBorder="1" applyAlignment="1">
      <alignment vertical="center" wrapText="1"/>
    </xf>
    <xf numFmtId="41" fontId="43" fillId="0" borderId="109" xfId="1" applyFont="1" applyFill="1" applyBorder="1" applyAlignment="1">
      <alignment vertical="center" wrapText="1"/>
    </xf>
    <xf numFmtId="0" fontId="46" fillId="0" borderId="109" xfId="4" applyFont="1" applyFill="1" applyBorder="1" applyAlignment="1">
      <alignment vertical="top" wrapText="1"/>
    </xf>
    <xf numFmtId="0" fontId="46" fillId="0" borderId="103" xfId="4" applyFont="1" applyFill="1" applyBorder="1" applyAlignment="1">
      <alignment vertical="top" wrapText="1"/>
    </xf>
    <xf numFmtId="41" fontId="46" fillId="0" borderId="109" xfId="1" applyFont="1" applyFill="1" applyBorder="1" applyAlignment="1">
      <alignment horizontal="center" vertical="center" wrapText="1"/>
    </xf>
    <xf numFmtId="41" fontId="46" fillId="0" borderId="103" xfId="1" applyFont="1" applyFill="1" applyBorder="1" applyAlignment="1">
      <alignment horizontal="center" vertical="center" wrapText="1"/>
    </xf>
    <xf numFmtId="0" fontId="46" fillId="0" borderId="109" xfId="0" applyFont="1" applyFill="1" applyBorder="1" applyAlignment="1">
      <alignment horizontal="center" vertical="center" wrapText="1"/>
    </xf>
    <xf numFmtId="0" fontId="46" fillId="0" borderId="103" xfId="0" applyFont="1" applyFill="1" applyBorder="1" applyAlignment="1">
      <alignment horizontal="center" vertical="center" wrapText="1"/>
    </xf>
    <xf numFmtId="0" fontId="46" fillId="0" borderId="109" xfId="0" applyFont="1" applyFill="1" applyBorder="1" applyAlignment="1">
      <alignment horizontal="left" vertical="top" wrapText="1"/>
    </xf>
    <xf numFmtId="0" fontId="46" fillId="0" borderId="87" xfId="0" applyFont="1" applyFill="1" applyBorder="1" applyAlignment="1">
      <alignment horizontal="left" vertical="top" wrapText="1"/>
    </xf>
    <xf numFmtId="0" fontId="46" fillId="0" borderId="103" xfId="0" applyFont="1" applyFill="1" applyBorder="1" applyAlignment="1">
      <alignment horizontal="left" vertical="top" wrapText="1"/>
    </xf>
    <xf numFmtId="3" fontId="43" fillId="0" borderId="35" xfId="0" applyNumberFormat="1" applyFont="1" applyFill="1" applyBorder="1" applyAlignment="1">
      <alignment horizontal="center" vertical="center"/>
    </xf>
    <xf numFmtId="3" fontId="43" fillId="0" borderId="87" xfId="0" applyNumberFormat="1" applyFont="1" applyFill="1" applyBorder="1" applyAlignment="1">
      <alignment horizontal="center" vertical="top"/>
    </xf>
    <xf numFmtId="3" fontId="43" fillId="0" borderId="103" xfId="0" applyNumberFormat="1" applyFont="1" applyFill="1" applyBorder="1" applyAlignment="1">
      <alignment horizontal="center" vertical="top"/>
    </xf>
    <xf numFmtId="165" fontId="46" fillId="0" borderId="109" xfId="1" applyNumberFormat="1" applyFont="1" applyFill="1" applyBorder="1" applyAlignment="1">
      <alignment horizontal="center" vertical="top" wrapText="1"/>
    </xf>
    <xf numFmtId="165" fontId="46" fillId="0" borderId="87" xfId="1" applyNumberFormat="1" applyFont="1" applyFill="1" applyBorder="1" applyAlignment="1">
      <alignment horizontal="center" vertical="top" wrapText="1"/>
    </xf>
    <xf numFmtId="165" fontId="46" fillId="0" borderId="103" xfId="1" applyNumberFormat="1" applyFont="1" applyFill="1" applyBorder="1" applyAlignment="1">
      <alignment horizontal="center" vertical="top" wrapText="1"/>
    </xf>
    <xf numFmtId="2" fontId="46" fillId="0" borderId="109" xfId="0" applyNumberFormat="1" applyFont="1" applyFill="1" applyBorder="1" applyAlignment="1">
      <alignment horizontal="center" vertical="top" wrapText="1"/>
    </xf>
    <xf numFmtId="2" fontId="46" fillId="0" borderId="87" xfId="0" applyNumberFormat="1" applyFont="1" applyFill="1" applyBorder="1" applyAlignment="1">
      <alignment horizontal="center" vertical="top" wrapText="1"/>
    </xf>
    <xf numFmtId="2" fontId="46" fillId="0" borderId="103" xfId="0" applyNumberFormat="1" applyFont="1" applyFill="1" applyBorder="1" applyAlignment="1">
      <alignment horizontal="center" vertical="top" wrapText="1"/>
    </xf>
    <xf numFmtId="170" fontId="46" fillId="0" borderId="109" xfId="1" applyNumberFormat="1" applyFont="1" applyFill="1" applyBorder="1" applyAlignment="1">
      <alignment horizontal="center" vertical="top" wrapText="1"/>
    </xf>
    <xf numFmtId="170" fontId="46" fillId="0" borderId="103" xfId="1" applyNumberFormat="1" applyFont="1" applyFill="1" applyBorder="1" applyAlignment="1">
      <alignment horizontal="center" vertical="top" wrapText="1"/>
    </xf>
    <xf numFmtId="170" fontId="46" fillId="0" borderId="109" xfId="1" quotePrefix="1" applyNumberFormat="1" applyFont="1" applyFill="1" applyBorder="1" applyAlignment="1">
      <alignment horizontal="center" vertical="top" wrapText="1"/>
    </xf>
    <xf numFmtId="170" fontId="46" fillId="0" borderId="103" xfId="1" quotePrefix="1" applyNumberFormat="1" applyFont="1" applyFill="1" applyBorder="1" applyAlignment="1">
      <alignment horizontal="center" vertical="top" wrapText="1"/>
    </xf>
    <xf numFmtId="41" fontId="46" fillId="0" borderId="35" xfId="0" applyNumberFormat="1" applyFont="1" applyFill="1" applyBorder="1" applyAlignment="1">
      <alignment horizontal="center" vertical="top" wrapText="1"/>
    </xf>
    <xf numFmtId="41" fontId="46" fillId="0" borderId="109" xfId="0" applyNumberFormat="1" applyFont="1" applyFill="1" applyBorder="1" applyAlignment="1">
      <alignment horizontal="center" vertical="top" wrapText="1"/>
    </xf>
    <xf numFmtId="41" fontId="46" fillId="0" borderId="87" xfId="0" applyNumberFormat="1" applyFont="1" applyFill="1" applyBorder="1" applyAlignment="1">
      <alignment horizontal="center" vertical="top" wrapText="1"/>
    </xf>
    <xf numFmtId="41" fontId="46" fillId="0" borderId="103" xfId="0" applyNumberFormat="1" applyFont="1" applyFill="1" applyBorder="1" applyAlignment="1">
      <alignment horizontal="center" vertical="top" wrapText="1"/>
    </xf>
    <xf numFmtId="0" fontId="43" fillId="0" borderId="35" xfId="0" applyFont="1" applyFill="1" applyBorder="1" applyAlignment="1">
      <alignment horizontal="center" vertical="top" wrapText="1"/>
    </xf>
    <xf numFmtId="41" fontId="46" fillId="0" borderId="35" xfId="1" applyNumberFormat="1" applyFont="1" applyFill="1" applyBorder="1" applyAlignment="1">
      <alignment horizontal="center" vertical="top" wrapText="1"/>
    </xf>
    <xf numFmtId="41" fontId="46" fillId="0" borderId="109" xfId="1" applyNumberFormat="1" applyFont="1" applyFill="1" applyBorder="1" applyAlignment="1">
      <alignment horizontal="center" vertical="top" wrapText="1"/>
    </xf>
    <xf numFmtId="41" fontId="46" fillId="0" borderId="35" xfId="1" applyFont="1" applyFill="1" applyBorder="1" applyAlignment="1">
      <alignment horizontal="center" vertical="top" wrapText="1"/>
    </xf>
    <xf numFmtId="165" fontId="43" fillId="0" borderId="109" xfId="1" applyNumberFormat="1" applyFont="1" applyFill="1" applyBorder="1" applyAlignment="1">
      <alignment horizontal="center" vertical="top"/>
    </xf>
    <xf numFmtId="165" fontId="43" fillId="0" borderId="87" xfId="1" applyNumberFormat="1" applyFont="1" applyFill="1" applyBorder="1" applyAlignment="1">
      <alignment horizontal="center" vertical="top"/>
    </xf>
    <xf numFmtId="166" fontId="46" fillId="0" borderId="109" xfId="1" applyNumberFormat="1" applyFont="1" applyFill="1" applyBorder="1" applyAlignment="1">
      <alignment horizontal="center" vertical="top" wrapText="1"/>
    </xf>
    <xf numFmtId="166" fontId="46" fillId="0" borderId="87" xfId="1" applyNumberFormat="1" applyFont="1" applyFill="1" applyBorder="1" applyAlignment="1">
      <alignment horizontal="center" vertical="top" wrapText="1"/>
    </xf>
    <xf numFmtId="169" fontId="43" fillId="0" borderId="109" xfId="0" quotePrefix="1" applyNumberFormat="1" applyFont="1" applyFill="1" applyBorder="1" applyAlignment="1">
      <alignment horizontal="center" vertical="top"/>
    </xf>
    <xf numFmtId="169" fontId="43" fillId="0" borderId="87" xfId="0" quotePrefix="1" applyNumberFormat="1" applyFont="1" applyFill="1" applyBorder="1" applyAlignment="1">
      <alignment horizontal="center" vertical="top"/>
    </xf>
    <xf numFmtId="166" fontId="46" fillId="0" borderId="103" xfId="1" applyNumberFormat="1" applyFont="1" applyFill="1" applyBorder="1" applyAlignment="1">
      <alignment horizontal="center" vertical="top" wrapText="1"/>
    </xf>
    <xf numFmtId="0" fontId="41" fillId="0" borderId="60" xfId="0" applyFont="1" applyFill="1" applyBorder="1" applyAlignment="1">
      <alignment horizontal="center" vertical="center" wrapText="1"/>
    </xf>
    <xf numFmtId="0" fontId="41" fillId="0" borderId="61" xfId="0" applyFont="1" applyFill="1" applyBorder="1" applyAlignment="1">
      <alignment horizontal="center" vertical="center" wrapText="1"/>
    </xf>
    <xf numFmtId="0" fontId="41" fillId="0" borderId="58" xfId="0" applyFont="1" applyFill="1" applyBorder="1" applyAlignment="1">
      <alignment horizontal="center" vertical="center" wrapText="1"/>
    </xf>
    <xf numFmtId="0" fontId="60" fillId="0" borderId="67" xfId="0" applyFont="1" applyBorder="1" applyAlignment="1">
      <alignment wrapText="1"/>
    </xf>
    <xf numFmtId="0" fontId="60" fillId="0" borderId="64" xfId="0" applyFont="1" applyBorder="1" applyAlignment="1">
      <alignment wrapText="1"/>
    </xf>
    <xf numFmtId="0" fontId="60" fillId="0" borderId="72" xfId="0" applyFont="1" applyBorder="1" applyAlignment="1">
      <alignment wrapText="1"/>
    </xf>
    <xf numFmtId="0" fontId="60" fillId="0" borderId="0" xfId="0" applyFont="1" applyAlignment="1">
      <alignment wrapText="1"/>
    </xf>
    <xf numFmtId="0" fontId="60" fillId="0" borderId="73" xfId="0" applyFont="1" applyBorder="1" applyAlignment="1">
      <alignment wrapText="1"/>
    </xf>
    <xf numFmtId="0" fontId="60" fillId="0" borderId="106" xfId="0" applyFont="1" applyBorder="1" applyAlignment="1">
      <alignment wrapText="1"/>
    </xf>
    <xf numFmtId="0" fontId="60" fillId="0" borderId="107" xfId="0" applyFont="1" applyBorder="1" applyAlignment="1">
      <alignment wrapText="1"/>
    </xf>
    <xf numFmtId="0" fontId="60" fillId="0" borderId="108" xfId="0" applyFont="1" applyBorder="1" applyAlignment="1">
      <alignment wrapText="1"/>
    </xf>
    <xf numFmtId="0" fontId="41" fillId="0" borderId="62" xfId="0" applyFont="1" applyFill="1" applyBorder="1" applyAlignment="1">
      <alignment horizontal="center" vertical="center" wrapText="1"/>
    </xf>
    <xf numFmtId="0" fontId="60" fillId="0" borderId="87" xfId="0" applyFont="1" applyBorder="1" applyAlignment="1">
      <alignment horizontal="center" vertical="center" wrapText="1"/>
    </xf>
    <xf numFmtId="0" fontId="60" fillId="0" borderId="101" xfId="0" applyFont="1" applyBorder="1" applyAlignment="1">
      <alignment horizontal="center" vertical="center" wrapText="1"/>
    </xf>
    <xf numFmtId="0" fontId="41" fillId="0" borderId="64" xfId="0" applyFont="1" applyFill="1" applyBorder="1" applyAlignment="1">
      <alignment horizontal="center" vertical="center" wrapText="1"/>
    </xf>
    <xf numFmtId="0" fontId="41" fillId="0" borderId="72" xfId="0" applyFont="1" applyFill="1" applyBorder="1" applyAlignment="1">
      <alignment horizontal="center" vertical="center" wrapText="1"/>
    </xf>
    <xf numFmtId="0" fontId="41" fillId="0" borderId="73" xfId="0" applyFont="1" applyFill="1" applyBorder="1" applyAlignment="1">
      <alignment horizontal="center" vertical="center" wrapText="1"/>
    </xf>
    <xf numFmtId="0" fontId="41" fillId="0" borderId="106" xfId="0" applyFont="1" applyFill="1" applyBorder="1" applyAlignment="1">
      <alignment horizontal="center" vertical="center" wrapText="1"/>
    </xf>
    <xf numFmtId="0" fontId="41" fillId="0" borderId="108" xfId="0" applyFont="1" applyFill="1" applyBorder="1" applyAlignment="1">
      <alignment horizontal="center" vertical="center" wrapText="1"/>
    </xf>
    <xf numFmtId="0" fontId="41" fillId="0" borderId="1" xfId="0" applyFont="1" applyFill="1" applyBorder="1" applyAlignment="1">
      <alignment horizontal="center" vertical="center" wrapText="1"/>
    </xf>
    <xf numFmtId="0" fontId="41" fillId="0" borderId="102" xfId="0" applyFont="1" applyFill="1" applyBorder="1" applyAlignment="1">
      <alignment horizontal="center" vertical="center" wrapText="1"/>
    </xf>
    <xf numFmtId="0" fontId="47" fillId="0" borderId="62" xfId="0" applyFont="1" applyFill="1" applyBorder="1" applyAlignment="1">
      <alignment horizontal="center" vertical="center" wrapText="1"/>
    </xf>
    <xf numFmtId="0" fontId="47" fillId="0" borderId="87" xfId="0" applyFont="1" applyFill="1" applyBorder="1" applyAlignment="1">
      <alignment horizontal="center" vertical="center" wrapText="1"/>
    </xf>
    <xf numFmtId="0" fontId="47" fillId="0" borderId="101" xfId="0" applyFont="1" applyFill="1" applyBorder="1" applyAlignment="1">
      <alignment horizontal="center" vertical="center" wrapText="1"/>
    </xf>
    <xf numFmtId="0" fontId="0" fillId="0" borderId="14" xfId="0" applyFill="1" applyBorder="1" applyAlignment="1">
      <alignment horizontal="left" vertical="top" wrapText="1"/>
    </xf>
    <xf numFmtId="0" fontId="9" fillId="0" borderId="25" xfId="0" applyFont="1" applyBorder="1" applyAlignment="1">
      <alignment wrapText="1"/>
    </xf>
    <xf numFmtId="0" fontId="5" fillId="0" borderId="24"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24" xfId="0" applyFont="1" applyFill="1" applyBorder="1" applyAlignment="1">
      <alignment horizontal="center" vertical="top" wrapText="1"/>
    </xf>
    <xf numFmtId="0" fontId="5" fillId="0" borderId="6" xfId="0" applyFont="1" applyFill="1" applyBorder="1" applyAlignment="1">
      <alignment horizontal="center" vertical="top" wrapText="1"/>
    </xf>
    <xf numFmtId="0" fontId="14" fillId="0" borderId="15" xfId="0" applyFont="1" applyFill="1" applyBorder="1" applyAlignment="1">
      <alignment vertical="top" wrapText="1"/>
    </xf>
    <xf numFmtId="0" fontId="14" fillId="0" borderId="13" xfId="0" applyFont="1" applyFill="1" applyBorder="1" applyAlignment="1">
      <alignment vertical="top" wrapText="1"/>
    </xf>
    <xf numFmtId="0" fontId="4" fillId="0" borderId="24"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4" fillId="0" borderId="24" xfId="0" applyFont="1" applyFill="1" applyBorder="1" applyAlignment="1">
      <alignment horizontal="center" vertical="center" wrapText="1"/>
    </xf>
    <xf numFmtId="0" fontId="16" fillId="0" borderId="6" xfId="0" applyFont="1" applyBorder="1" applyAlignment="1">
      <alignment horizontal="center" vertical="center" wrapText="1"/>
    </xf>
    <xf numFmtId="0" fontId="28" fillId="0" borderId="51" xfId="0" applyFont="1" applyFill="1" applyBorder="1" applyAlignment="1">
      <alignment horizontal="center" vertical="center" wrapText="1"/>
    </xf>
    <xf numFmtId="0" fontId="24" fillId="0" borderId="10"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22" xfId="0" applyFont="1" applyBorder="1" applyAlignment="1">
      <alignment horizontal="center" vertical="center" wrapText="1"/>
    </xf>
    <xf numFmtId="0" fontId="24" fillId="0" borderId="20" xfId="0" applyFont="1" applyBorder="1" applyAlignment="1">
      <alignment horizontal="center" vertical="center" wrapText="1"/>
    </xf>
    <xf numFmtId="0" fontId="24" fillId="0" borderId="21" xfId="0" applyFont="1" applyBorder="1" applyAlignment="1">
      <alignment horizontal="center" vertical="center" wrapText="1"/>
    </xf>
    <xf numFmtId="0" fontId="23" fillId="0" borderId="24"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0" fillId="0" borderId="0" xfId="0" applyAlignment="1">
      <alignment horizont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0" xfId="0" applyFont="1" applyFill="1" applyAlignment="1">
      <alignment horizontal="center"/>
    </xf>
    <xf numFmtId="0" fontId="0" fillId="0" borderId="1" xfId="0" applyFont="1" applyFill="1" applyBorder="1" applyAlignment="1">
      <alignment horizontal="center" vertical="center"/>
    </xf>
    <xf numFmtId="0" fontId="0" fillId="0" borderId="62" xfId="0" applyFill="1" applyBorder="1" applyAlignment="1">
      <alignment horizontal="center" vertical="center" wrapText="1"/>
    </xf>
    <xf numFmtId="0" fontId="0" fillId="0" borderId="63" xfId="0" applyFont="1" applyFill="1" applyBorder="1" applyAlignment="1">
      <alignment horizontal="center" vertical="center" wrapText="1"/>
    </xf>
    <xf numFmtId="0" fontId="0" fillId="0" borderId="64" xfId="0" applyFill="1" applyBorder="1" applyAlignment="1">
      <alignment horizontal="center" vertical="center" wrapText="1"/>
    </xf>
    <xf numFmtId="0" fontId="0" fillId="0" borderId="65"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0" fillId="0" borderId="58" xfId="0" applyFont="1" applyFill="1" applyBorder="1" applyAlignment="1">
      <alignment horizontal="center" vertical="center"/>
    </xf>
    <xf numFmtId="0" fontId="0" fillId="0" borderId="64" xfId="0" applyFont="1" applyFill="1" applyBorder="1" applyAlignment="1">
      <alignment horizontal="center" vertical="center"/>
    </xf>
    <xf numFmtId="0" fontId="0" fillId="0" borderId="59" xfId="0" applyFont="1" applyFill="1" applyBorder="1" applyAlignment="1">
      <alignment horizontal="center" vertical="center"/>
    </xf>
    <xf numFmtId="0" fontId="0" fillId="0" borderId="65" xfId="0" applyFont="1" applyFill="1" applyBorder="1" applyAlignment="1">
      <alignment horizontal="center" vertical="center"/>
    </xf>
    <xf numFmtId="0" fontId="0" fillId="0" borderId="67" xfId="0" applyFont="1" applyFill="1" applyBorder="1" applyAlignment="1">
      <alignment horizontal="center" vertical="center"/>
    </xf>
    <xf numFmtId="0" fontId="0" fillId="0" borderId="68" xfId="0" applyFont="1" applyFill="1" applyBorder="1" applyAlignment="1">
      <alignment horizontal="center" vertical="center"/>
    </xf>
    <xf numFmtId="0" fontId="0" fillId="0" borderId="58" xfId="0" applyFill="1" applyBorder="1" applyAlignment="1">
      <alignment horizontal="center" vertical="center"/>
    </xf>
    <xf numFmtId="0" fontId="0" fillId="0" borderId="64" xfId="0" applyFill="1" applyBorder="1" applyAlignment="1">
      <alignment horizontal="center" vertical="center"/>
    </xf>
    <xf numFmtId="0" fontId="0" fillId="0" borderId="59" xfId="0" applyFill="1" applyBorder="1" applyAlignment="1">
      <alignment horizontal="center" vertical="center"/>
    </xf>
    <xf numFmtId="0" fontId="0" fillId="0" borderId="65" xfId="0" applyFill="1" applyBorder="1" applyAlignment="1">
      <alignment horizontal="center" vertical="center"/>
    </xf>
    <xf numFmtId="0" fontId="3" fillId="0" borderId="58" xfId="0" applyFont="1" applyFill="1" applyBorder="1" applyAlignment="1">
      <alignment horizontal="center" vertical="center"/>
    </xf>
    <xf numFmtId="0" fontId="3" fillId="0" borderId="64" xfId="0" applyFont="1" applyFill="1" applyBorder="1" applyAlignment="1">
      <alignment horizontal="center" vertical="center"/>
    </xf>
    <xf numFmtId="0" fontId="3" fillId="0" borderId="59" xfId="0" applyFont="1" applyFill="1" applyBorder="1" applyAlignment="1">
      <alignment horizontal="center" vertical="center"/>
    </xf>
    <xf numFmtId="0" fontId="3" fillId="0" borderId="65" xfId="0" applyFont="1" applyFill="1" applyBorder="1" applyAlignment="1">
      <alignment horizontal="center" vertical="center"/>
    </xf>
    <xf numFmtId="0" fontId="30" fillId="0" borderId="1" xfId="0" applyFont="1" applyBorder="1" applyAlignment="1">
      <alignment horizontal="center" wrapText="1"/>
    </xf>
    <xf numFmtId="0" fontId="30" fillId="0" borderId="62" xfId="0" applyFont="1" applyFill="1" applyBorder="1" applyAlignment="1">
      <alignment horizontal="center" vertical="center"/>
    </xf>
    <xf numFmtId="0" fontId="30" fillId="0" borderId="63" xfId="0" applyFont="1" applyFill="1" applyBorder="1" applyAlignment="1">
      <alignment horizontal="center" vertical="center"/>
    </xf>
    <xf numFmtId="0" fontId="30" fillId="0" borderId="62" xfId="0" applyFont="1" applyFill="1" applyBorder="1" applyAlignment="1">
      <alignment horizontal="center" vertical="center" wrapText="1"/>
    </xf>
    <xf numFmtId="0" fontId="30" fillId="0" borderId="63" xfId="0" applyFont="1" applyFill="1" applyBorder="1" applyAlignment="1">
      <alignment horizontal="center" vertical="center" wrapText="1"/>
    </xf>
    <xf numFmtId="0" fontId="32" fillId="0" borderId="87" xfId="0" applyFont="1" applyFill="1" applyBorder="1" applyAlignment="1">
      <alignment horizontal="center" vertical="center" wrapText="1"/>
    </xf>
    <xf numFmtId="0" fontId="32" fillId="0" borderId="101" xfId="0" applyFont="1" applyFill="1" applyBorder="1" applyAlignment="1">
      <alignment horizontal="center" vertical="center" wrapText="1"/>
    </xf>
    <xf numFmtId="0" fontId="33" fillId="0" borderId="35" xfId="0" applyFont="1" applyBorder="1" applyAlignment="1">
      <alignment horizontal="center" vertical="top" wrapText="1"/>
    </xf>
    <xf numFmtId="0" fontId="34" fillId="0" borderId="35" xfId="0" applyFont="1" applyFill="1" applyBorder="1" applyAlignment="1">
      <alignment vertical="top" wrapText="1"/>
    </xf>
    <xf numFmtId="0" fontId="33" fillId="0" borderId="35" xfId="0" applyFont="1" applyBorder="1" applyAlignment="1">
      <alignment vertical="top" wrapText="1"/>
    </xf>
    <xf numFmtId="0" fontId="32" fillId="0" borderId="35" xfId="0" applyFont="1" applyFill="1" applyBorder="1" applyAlignment="1">
      <alignment vertical="top" wrapText="1"/>
    </xf>
  </cellXfs>
  <cellStyles count="7">
    <cellStyle name="Comma" xfId="2" builtinId="3"/>
    <cellStyle name="Comma [0]" xfId="1" builtinId="6"/>
    <cellStyle name="Normal" xfId="0" builtinId="0"/>
    <cellStyle name="Normal 2" xfId="5"/>
    <cellStyle name="Normal 3" xfId="3"/>
    <cellStyle name="Normal_RENSTRA_Matriks Renstra" xfId="4"/>
    <cellStyle name="Percent" xfId="6"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U476"/>
  <sheetViews>
    <sheetView topLeftCell="A187" workbookViewId="0">
      <selection activeCell="G144" sqref="G144"/>
    </sheetView>
  </sheetViews>
  <sheetFormatPr defaultColWidth="8.85546875" defaultRowHeight="16.5"/>
  <cols>
    <col min="1" max="2" width="3" style="669" bestFit="1" customWidth="1"/>
    <col min="3" max="3" width="3.5703125" style="669" bestFit="1" customWidth="1"/>
    <col min="4" max="4" width="16.5703125" style="591" customWidth="1"/>
    <col min="5" max="5" width="1.28515625" style="591" customWidth="1"/>
    <col min="6" max="6" width="16.42578125" style="660" customWidth="1"/>
    <col min="7" max="7" width="11.85546875" style="591" customWidth="1"/>
    <col min="8" max="8" width="6.28515625" style="591" customWidth="1"/>
    <col min="9" max="9" width="7.7109375" style="591" customWidth="1"/>
    <col min="10" max="10" width="7.28515625" style="591" customWidth="1"/>
    <col min="11" max="11" width="9.28515625" style="591" customWidth="1"/>
    <col min="12" max="12" width="7.140625" style="591" customWidth="1"/>
    <col min="13" max="13" width="7.85546875" style="591" customWidth="1"/>
    <col min="14" max="14" width="6.28515625" style="591" customWidth="1"/>
    <col min="15" max="15" width="8.140625" style="591" customWidth="1"/>
    <col min="16" max="16" width="6.28515625" style="591" customWidth="1"/>
    <col min="17" max="17" width="8.140625" style="591" customWidth="1"/>
    <col min="18" max="18" width="6.28515625" style="591" customWidth="1"/>
    <col min="19" max="19" width="9.42578125" style="591" customWidth="1"/>
    <col min="20" max="20" width="12.7109375" style="879" customWidth="1"/>
    <col min="21" max="16384" width="8.85546875" style="591"/>
  </cols>
  <sheetData>
    <row r="1" spans="1:20">
      <c r="A1" s="1692"/>
      <c r="B1" s="1692"/>
      <c r="C1" s="1692"/>
      <c r="D1" s="1692"/>
      <c r="E1" s="1692"/>
      <c r="F1" s="1692"/>
      <c r="G1" s="1692"/>
      <c r="H1" s="1692"/>
      <c r="I1" s="1692"/>
      <c r="J1" s="1692"/>
      <c r="K1" s="1692"/>
      <c r="L1" s="1692"/>
      <c r="M1" s="1692"/>
      <c r="N1" s="1692"/>
      <c r="O1" s="1692"/>
      <c r="P1" s="1692"/>
      <c r="Q1" s="1692"/>
      <c r="R1" s="1692"/>
      <c r="S1" s="1692"/>
      <c r="T1" s="1692"/>
    </row>
    <row r="2" spans="1:20">
      <c r="A2" s="1693" t="s">
        <v>1539</v>
      </c>
      <c r="B2" s="1693"/>
      <c r="C2" s="1693"/>
      <c r="D2" s="1693"/>
      <c r="E2" s="1693"/>
      <c r="F2" s="1693"/>
      <c r="G2" s="1693"/>
      <c r="H2" s="1693"/>
      <c r="I2" s="1693"/>
      <c r="J2" s="1693"/>
      <c r="K2" s="1693"/>
      <c r="L2" s="1693"/>
      <c r="M2" s="1693"/>
      <c r="N2" s="1693"/>
      <c r="O2" s="1693"/>
      <c r="P2" s="1693"/>
      <c r="Q2" s="1693"/>
      <c r="R2" s="1693"/>
      <c r="S2" s="1693"/>
      <c r="T2" s="1693"/>
    </row>
    <row r="3" spans="1:20">
      <c r="A3" s="1693" t="s">
        <v>1538</v>
      </c>
      <c r="B3" s="1693"/>
      <c r="C3" s="1693"/>
      <c r="D3" s="1693"/>
      <c r="E3" s="1693"/>
      <c r="F3" s="1693"/>
      <c r="G3" s="1693"/>
      <c r="H3" s="1693"/>
      <c r="I3" s="1693"/>
      <c r="J3" s="1693"/>
      <c r="K3" s="1693"/>
      <c r="L3" s="1693"/>
      <c r="M3" s="1693"/>
      <c r="N3" s="1693"/>
      <c r="O3" s="1693"/>
      <c r="P3" s="1693"/>
      <c r="Q3" s="1693"/>
      <c r="R3" s="1693"/>
      <c r="S3" s="1693"/>
      <c r="T3" s="1693"/>
    </row>
    <row r="4" spans="1:20">
      <c r="A4" s="670"/>
      <c r="B4" s="670"/>
      <c r="C4" s="670"/>
      <c r="D4" s="670"/>
      <c r="E4" s="670"/>
      <c r="F4" s="670"/>
      <c r="G4" s="670"/>
      <c r="H4" s="670"/>
      <c r="I4" s="670"/>
      <c r="J4" s="670"/>
      <c r="K4" s="670"/>
      <c r="L4" s="670"/>
      <c r="M4" s="670"/>
      <c r="N4" s="670"/>
      <c r="O4" s="670"/>
      <c r="P4" s="670"/>
      <c r="Q4" s="670"/>
      <c r="R4" s="670"/>
      <c r="S4" s="670"/>
      <c r="T4" s="862"/>
    </row>
    <row r="5" spans="1:20" ht="13.9" customHeight="1">
      <c r="A5" s="1694" t="s">
        <v>1475</v>
      </c>
      <c r="B5" s="1695"/>
      <c r="C5" s="1696"/>
      <c r="D5" s="1703" t="s">
        <v>1524</v>
      </c>
      <c r="E5" s="1694" t="s">
        <v>1471</v>
      </c>
      <c r="F5" s="1706"/>
      <c r="G5" s="1711" t="s">
        <v>1478</v>
      </c>
      <c r="H5" s="1711" t="s">
        <v>1472</v>
      </c>
      <c r="I5" s="1711"/>
      <c r="J5" s="1711"/>
      <c r="K5" s="1711"/>
      <c r="L5" s="1711"/>
      <c r="M5" s="1711"/>
      <c r="N5" s="1711"/>
      <c r="O5" s="1711"/>
      <c r="P5" s="1711"/>
      <c r="Q5" s="1711"/>
      <c r="R5" s="1711"/>
      <c r="S5" s="1711"/>
      <c r="T5" s="1713" t="s">
        <v>1523</v>
      </c>
    </row>
    <row r="6" spans="1:20" ht="14.45" customHeight="1">
      <c r="A6" s="1697"/>
      <c r="B6" s="1698"/>
      <c r="C6" s="1699"/>
      <c r="D6" s="1704"/>
      <c r="E6" s="1707"/>
      <c r="F6" s="1708"/>
      <c r="G6" s="1711"/>
      <c r="H6" s="1687">
        <v>2014</v>
      </c>
      <c r="I6" s="1688"/>
      <c r="J6" s="1687">
        <v>2015</v>
      </c>
      <c r="K6" s="1688"/>
      <c r="L6" s="1687">
        <v>2016</v>
      </c>
      <c r="M6" s="1688"/>
      <c r="N6" s="1687">
        <v>2017</v>
      </c>
      <c r="O6" s="1688"/>
      <c r="P6" s="1687">
        <v>2018</v>
      </c>
      <c r="Q6" s="1688"/>
      <c r="R6" s="1687" t="s">
        <v>1479</v>
      </c>
      <c r="S6" s="1688"/>
      <c r="T6" s="1714"/>
    </row>
    <row r="7" spans="1:20" ht="17.25" thickBot="1">
      <c r="A7" s="1700"/>
      <c r="B7" s="1701"/>
      <c r="C7" s="1702"/>
      <c r="D7" s="1705"/>
      <c r="E7" s="1709"/>
      <c r="F7" s="1710"/>
      <c r="G7" s="1712"/>
      <c r="H7" s="1272" t="s">
        <v>1473</v>
      </c>
      <c r="I7" s="1272" t="s">
        <v>1474</v>
      </c>
      <c r="J7" s="1272" t="s">
        <v>1473</v>
      </c>
      <c r="K7" s="1272" t="s">
        <v>1474</v>
      </c>
      <c r="L7" s="1272" t="s">
        <v>1473</v>
      </c>
      <c r="M7" s="1272" t="s">
        <v>1474</v>
      </c>
      <c r="N7" s="1272" t="s">
        <v>1473</v>
      </c>
      <c r="O7" s="1272" t="s">
        <v>1474</v>
      </c>
      <c r="P7" s="1272" t="s">
        <v>1473</v>
      </c>
      <c r="Q7" s="1272" t="s">
        <v>1474</v>
      </c>
      <c r="R7" s="1272" t="s">
        <v>1473</v>
      </c>
      <c r="S7" s="1272" t="s">
        <v>1474</v>
      </c>
      <c r="T7" s="1715"/>
    </row>
    <row r="8" spans="1:20" ht="15" customHeight="1" thickTop="1">
      <c r="A8" s="1689" t="s">
        <v>1525</v>
      </c>
      <c r="B8" s="1690"/>
      <c r="C8" s="1690"/>
      <c r="D8" s="1268" t="s">
        <v>1526</v>
      </c>
      <c r="E8" s="1681" t="s">
        <v>1527</v>
      </c>
      <c r="F8" s="1691"/>
      <c r="G8" s="1268" t="s">
        <v>1528</v>
      </c>
      <c r="H8" s="1681" t="s">
        <v>1529</v>
      </c>
      <c r="I8" s="1682"/>
      <c r="J8" s="1681" t="s">
        <v>1530</v>
      </c>
      <c r="K8" s="1682"/>
      <c r="L8" s="1681" t="s">
        <v>1531</v>
      </c>
      <c r="M8" s="1682"/>
      <c r="N8" s="1681" t="s">
        <v>1532</v>
      </c>
      <c r="O8" s="1682"/>
      <c r="P8" s="1681" t="s">
        <v>1533</v>
      </c>
      <c r="Q8" s="1682"/>
      <c r="R8" s="1681" t="s">
        <v>1534</v>
      </c>
      <c r="S8" s="1682"/>
      <c r="T8" s="863" t="s">
        <v>1535</v>
      </c>
    </row>
    <row r="9" spans="1:20" ht="7.15" customHeight="1">
      <c r="A9" s="594"/>
      <c r="B9" s="594"/>
      <c r="C9" s="594"/>
      <c r="D9" s="1266"/>
      <c r="E9" s="1281"/>
      <c r="F9" s="1282"/>
      <c r="G9" s="1266"/>
      <c r="H9" s="1266"/>
      <c r="I9" s="1266"/>
      <c r="J9" s="1266"/>
      <c r="K9" s="1266"/>
      <c r="L9" s="1266"/>
      <c r="M9" s="1266"/>
      <c r="N9" s="1266"/>
      <c r="O9" s="1266"/>
      <c r="P9" s="1266"/>
      <c r="Q9" s="1266"/>
      <c r="R9" s="1266"/>
      <c r="S9" s="1266"/>
      <c r="T9" s="864"/>
    </row>
    <row r="10" spans="1:20">
      <c r="A10" s="597">
        <v>1</v>
      </c>
      <c r="B10" s="597"/>
      <c r="C10" s="597"/>
      <c r="D10" s="671" t="s">
        <v>1476</v>
      </c>
      <c r="E10" s="673"/>
      <c r="F10" s="693"/>
      <c r="G10" s="599"/>
      <c r="H10" s="600"/>
      <c r="I10" s="600"/>
      <c r="J10" s="600"/>
      <c r="K10" s="600"/>
      <c r="L10" s="600"/>
      <c r="M10" s="600"/>
      <c r="N10" s="600"/>
      <c r="O10" s="600"/>
      <c r="P10" s="600"/>
      <c r="Q10" s="600"/>
      <c r="R10" s="600"/>
      <c r="S10" s="600"/>
      <c r="T10" s="865"/>
    </row>
    <row r="11" spans="1:20">
      <c r="A11" s="601">
        <v>1</v>
      </c>
      <c r="B11" s="602" t="s">
        <v>1477</v>
      </c>
      <c r="C11" s="601"/>
      <c r="D11" s="603" t="s">
        <v>1151</v>
      </c>
      <c r="E11" s="674"/>
      <c r="F11" s="694"/>
      <c r="G11" s="605"/>
      <c r="H11" s="606"/>
      <c r="I11" s="606"/>
      <c r="J11" s="606"/>
      <c r="K11" s="606"/>
      <c r="L11" s="606"/>
      <c r="M11" s="606"/>
      <c r="N11" s="606"/>
      <c r="O11" s="606"/>
      <c r="P11" s="606"/>
      <c r="Q11" s="606"/>
      <c r="R11" s="606"/>
      <c r="S11" s="606"/>
      <c r="T11" s="866"/>
    </row>
    <row r="12" spans="1:20">
      <c r="A12" s="607"/>
      <c r="B12" s="608"/>
      <c r="C12" s="607"/>
      <c r="D12" s="609"/>
      <c r="E12" s="675"/>
      <c r="F12" s="747"/>
      <c r="G12" s="956"/>
      <c r="H12" s="646"/>
      <c r="I12" s="646"/>
      <c r="J12" s="646"/>
      <c r="K12" s="646"/>
      <c r="L12" s="646"/>
      <c r="M12" s="646"/>
      <c r="N12" s="646"/>
      <c r="O12" s="646"/>
      <c r="P12" s="646"/>
      <c r="Q12" s="646"/>
      <c r="R12" s="646"/>
      <c r="S12" s="606"/>
      <c r="T12" s="866"/>
    </row>
    <row r="13" spans="1:20" ht="37.5">
      <c r="A13" s="752">
        <v>1</v>
      </c>
      <c r="B13" s="957" t="s">
        <v>1477</v>
      </c>
      <c r="C13" s="752">
        <v>15</v>
      </c>
      <c r="D13" s="1275" t="s">
        <v>1315</v>
      </c>
      <c r="E13" s="754"/>
      <c r="F13" s="806" t="s">
        <v>1696</v>
      </c>
      <c r="G13" s="958" t="s">
        <v>1707</v>
      </c>
      <c r="H13" s="959">
        <v>0.62</v>
      </c>
      <c r="I13" s="960">
        <v>1765</v>
      </c>
      <c r="J13" s="959">
        <v>0.66</v>
      </c>
      <c r="K13" s="960">
        <v>1765</v>
      </c>
      <c r="L13" s="959">
        <v>0.7</v>
      </c>
      <c r="M13" s="960">
        <v>1765</v>
      </c>
      <c r="N13" s="959">
        <v>0.74</v>
      </c>
      <c r="O13" s="960">
        <v>1765</v>
      </c>
      <c r="P13" s="959">
        <v>0.78</v>
      </c>
      <c r="Q13" s="960">
        <v>1765</v>
      </c>
      <c r="R13" s="959">
        <v>0.78</v>
      </c>
      <c r="S13" s="961">
        <f>Q13+O13+M13+K13+I13</f>
        <v>8825</v>
      </c>
      <c r="T13" s="804" t="s">
        <v>1150</v>
      </c>
    </row>
    <row r="14" spans="1:20" ht="13.9" customHeight="1">
      <c r="A14" s="962">
        <v>1</v>
      </c>
      <c r="B14" s="963" t="s">
        <v>1477</v>
      </c>
      <c r="C14" s="962">
        <v>16</v>
      </c>
      <c r="D14" s="1651" t="s">
        <v>1287</v>
      </c>
      <c r="E14" s="895" t="s">
        <v>1542</v>
      </c>
      <c r="F14" s="964" t="s">
        <v>1697</v>
      </c>
      <c r="G14" s="965">
        <v>1</v>
      </c>
      <c r="H14" s="965">
        <v>1</v>
      </c>
      <c r="I14" s="1684">
        <v>34626.41375</v>
      </c>
      <c r="J14" s="965">
        <v>1</v>
      </c>
      <c r="K14" s="1679">
        <v>41126.41375</v>
      </c>
      <c r="L14" s="965">
        <v>1</v>
      </c>
      <c r="M14" s="1684">
        <v>40440.41375</v>
      </c>
      <c r="N14" s="965">
        <v>1</v>
      </c>
      <c r="O14" s="1679">
        <v>39690.41375</v>
      </c>
      <c r="P14" s="965">
        <v>1</v>
      </c>
      <c r="Q14" s="1679">
        <v>39390.41375</v>
      </c>
      <c r="R14" s="965">
        <v>1</v>
      </c>
      <c r="S14" s="1679">
        <f>Q14+O14+M14+K14+I14</f>
        <v>195274.06875000001</v>
      </c>
      <c r="T14" s="1659" t="s">
        <v>1150</v>
      </c>
    </row>
    <row r="15" spans="1:20">
      <c r="A15" s="966"/>
      <c r="B15" s="966"/>
      <c r="C15" s="966"/>
      <c r="D15" s="1683"/>
      <c r="E15" s="895" t="s">
        <v>1542</v>
      </c>
      <c r="F15" s="964" t="s">
        <v>1698</v>
      </c>
      <c r="G15" s="965">
        <v>1</v>
      </c>
      <c r="H15" s="965">
        <v>1</v>
      </c>
      <c r="I15" s="1685"/>
      <c r="J15" s="965">
        <v>1</v>
      </c>
      <c r="K15" s="1680"/>
      <c r="L15" s="965">
        <v>1</v>
      </c>
      <c r="M15" s="1685"/>
      <c r="N15" s="965">
        <v>1</v>
      </c>
      <c r="O15" s="1680"/>
      <c r="P15" s="965">
        <v>1</v>
      </c>
      <c r="Q15" s="1680"/>
      <c r="R15" s="965">
        <v>1</v>
      </c>
      <c r="S15" s="1680"/>
      <c r="T15" s="1660"/>
    </row>
    <row r="16" spans="1:20">
      <c r="A16" s="966"/>
      <c r="B16" s="966"/>
      <c r="C16" s="966"/>
      <c r="D16" s="1683"/>
      <c r="E16" s="895" t="s">
        <v>1542</v>
      </c>
      <c r="F16" s="964" t="s">
        <v>1699</v>
      </c>
      <c r="G16" s="967">
        <v>2.0000000000000001E-4</v>
      </c>
      <c r="H16" s="967">
        <v>1E-4</v>
      </c>
      <c r="I16" s="1685"/>
      <c r="J16" s="967">
        <v>1E-4</v>
      </c>
      <c r="K16" s="1680"/>
      <c r="L16" s="967">
        <v>1E-4</v>
      </c>
      <c r="M16" s="1685"/>
      <c r="N16" s="967">
        <v>1E-4</v>
      </c>
      <c r="O16" s="1680"/>
      <c r="P16" s="965">
        <v>0</v>
      </c>
      <c r="Q16" s="1680"/>
      <c r="R16" s="965">
        <v>0</v>
      </c>
      <c r="S16" s="1680"/>
      <c r="T16" s="1660"/>
    </row>
    <row r="17" spans="1:20">
      <c r="A17" s="966"/>
      <c r="B17" s="966"/>
      <c r="C17" s="966"/>
      <c r="D17" s="968"/>
      <c r="E17" s="895" t="s">
        <v>1542</v>
      </c>
      <c r="F17" s="964" t="s">
        <v>1700</v>
      </c>
      <c r="G17" s="965">
        <v>1</v>
      </c>
      <c r="H17" s="965">
        <v>1</v>
      </c>
      <c r="I17" s="1685"/>
      <c r="J17" s="965">
        <v>1</v>
      </c>
      <c r="K17" s="1680"/>
      <c r="L17" s="965">
        <v>1</v>
      </c>
      <c r="M17" s="1685"/>
      <c r="N17" s="965">
        <v>1</v>
      </c>
      <c r="O17" s="1680"/>
      <c r="P17" s="965">
        <v>1</v>
      </c>
      <c r="Q17" s="1680"/>
      <c r="R17" s="965">
        <v>1</v>
      </c>
      <c r="S17" s="1680"/>
      <c r="T17" s="1660"/>
    </row>
    <row r="18" spans="1:20">
      <c r="A18" s="966"/>
      <c r="B18" s="966"/>
      <c r="C18" s="966"/>
      <c r="D18" s="968"/>
      <c r="E18" s="895" t="s">
        <v>1542</v>
      </c>
      <c r="F18" s="964" t="s">
        <v>1701</v>
      </c>
      <c r="G18" s="967">
        <v>0.89659999999999995</v>
      </c>
      <c r="H18" s="967">
        <v>0.93279999999999996</v>
      </c>
      <c r="I18" s="1685"/>
      <c r="J18" s="967">
        <v>0.95140000000000002</v>
      </c>
      <c r="K18" s="1680"/>
      <c r="L18" s="967">
        <v>0.97040000000000004</v>
      </c>
      <c r="M18" s="1685"/>
      <c r="N18" s="967">
        <v>0.98980000000000001</v>
      </c>
      <c r="O18" s="1680"/>
      <c r="P18" s="965">
        <v>1</v>
      </c>
      <c r="Q18" s="1680"/>
      <c r="R18" s="965">
        <v>1</v>
      </c>
      <c r="S18" s="1680"/>
      <c r="T18" s="1660"/>
    </row>
    <row r="19" spans="1:20">
      <c r="A19" s="969"/>
      <c r="B19" s="969"/>
      <c r="C19" s="969"/>
      <c r="D19" s="970"/>
      <c r="E19" s="895" t="s">
        <v>1542</v>
      </c>
      <c r="F19" s="971" t="s">
        <v>1702</v>
      </c>
      <c r="G19" s="972">
        <v>0</v>
      </c>
      <c r="H19" s="973">
        <v>4.0000000000000002E-4</v>
      </c>
      <c r="I19" s="1685"/>
      <c r="J19" s="973">
        <v>2.9999999999999997E-4</v>
      </c>
      <c r="K19" s="1680"/>
      <c r="L19" s="973">
        <v>2.0000000000000001E-4</v>
      </c>
      <c r="M19" s="1685"/>
      <c r="N19" s="973">
        <v>1E-4</v>
      </c>
      <c r="O19" s="1680"/>
      <c r="P19" s="972">
        <v>0</v>
      </c>
      <c r="Q19" s="1680"/>
      <c r="R19" s="972">
        <v>0</v>
      </c>
      <c r="S19" s="1686"/>
      <c r="T19" s="1661"/>
    </row>
    <row r="20" spans="1:20" ht="14.45" customHeight="1">
      <c r="A20" s="962">
        <v>1</v>
      </c>
      <c r="B20" s="963" t="s">
        <v>1477</v>
      </c>
      <c r="C20" s="962">
        <v>17</v>
      </c>
      <c r="D20" s="1659" t="s">
        <v>1294</v>
      </c>
      <c r="E20" s="895" t="s">
        <v>1542</v>
      </c>
      <c r="F20" s="964" t="s">
        <v>1295</v>
      </c>
      <c r="G20" s="967">
        <v>0.80300000000000005</v>
      </c>
      <c r="H20" s="967">
        <v>0.85189999999999999</v>
      </c>
      <c r="I20" s="1677">
        <v>46687.714399999997</v>
      </c>
      <c r="J20" s="967">
        <v>0.87739999999999996</v>
      </c>
      <c r="K20" s="1677">
        <v>46287.714399999997</v>
      </c>
      <c r="L20" s="967">
        <v>0.90369999999999995</v>
      </c>
      <c r="M20" s="1677">
        <v>44687.714399999997</v>
      </c>
      <c r="N20" s="967">
        <v>0.93079999999999996</v>
      </c>
      <c r="O20" s="1677">
        <v>44087.714399999997</v>
      </c>
      <c r="P20" s="965">
        <v>0.96</v>
      </c>
      <c r="Q20" s="1677">
        <v>45787.714399999997</v>
      </c>
      <c r="R20" s="965">
        <v>0.96</v>
      </c>
      <c r="S20" s="1679">
        <f>Q20+O20+M20+K20+I20</f>
        <v>227538.57199999999</v>
      </c>
      <c r="T20" s="1659" t="s">
        <v>1150</v>
      </c>
    </row>
    <row r="21" spans="1:20">
      <c r="A21" s="966"/>
      <c r="B21" s="966"/>
      <c r="C21" s="966"/>
      <c r="D21" s="1660"/>
      <c r="E21" s="895" t="s">
        <v>1542</v>
      </c>
      <c r="F21" s="964" t="s">
        <v>1296</v>
      </c>
      <c r="G21" s="967">
        <v>0.56840000000000002</v>
      </c>
      <c r="H21" s="967">
        <v>0.59140000000000004</v>
      </c>
      <c r="I21" s="1678"/>
      <c r="J21" s="967">
        <v>0.60319999999999996</v>
      </c>
      <c r="K21" s="1678"/>
      <c r="L21" s="967">
        <v>0.61529999999999996</v>
      </c>
      <c r="M21" s="1678"/>
      <c r="N21" s="967">
        <v>0.62760000000000005</v>
      </c>
      <c r="O21" s="1678"/>
      <c r="P21" s="965">
        <v>0.65</v>
      </c>
      <c r="Q21" s="1678"/>
      <c r="R21" s="965">
        <v>0.65</v>
      </c>
      <c r="S21" s="1680"/>
      <c r="T21" s="1660"/>
    </row>
    <row r="22" spans="1:20">
      <c r="A22" s="966"/>
      <c r="B22" s="966"/>
      <c r="C22" s="966"/>
      <c r="D22" s="1660"/>
      <c r="E22" s="895" t="s">
        <v>1542</v>
      </c>
      <c r="F22" s="964" t="s">
        <v>1703</v>
      </c>
      <c r="G22" s="967">
        <v>2.0000000000000001E-4</v>
      </c>
      <c r="H22" s="967">
        <v>1E-3</v>
      </c>
      <c r="I22" s="1678"/>
      <c r="J22" s="967">
        <v>8.9999999999999998E-4</v>
      </c>
      <c r="K22" s="1678"/>
      <c r="L22" s="967">
        <v>6.9999999999999999E-4</v>
      </c>
      <c r="M22" s="1678"/>
      <c r="N22" s="967">
        <v>2.9999999999999997E-4</v>
      </c>
      <c r="O22" s="1678"/>
      <c r="P22" s="965">
        <v>0</v>
      </c>
      <c r="Q22" s="1678"/>
      <c r="R22" s="965">
        <v>0</v>
      </c>
      <c r="S22" s="1680"/>
      <c r="T22" s="1660"/>
    </row>
    <row r="23" spans="1:20">
      <c r="A23" s="966"/>
      <c r="B23" s="966"/>
      <c r="C23" s="966"/>
      <c r="D23" s="1660"/>
      <c r="E23" s="895" t="s">
        <v>1542</v>
      </c>
      <c r="F23" s="964" t="s">
        <v>1298</v>
      </c>
      <c r="G23" s="967">
        <v>0.61339999999999995</v>
      </c>
      <c r="H23" s="967">
        <v>0.66339999999999999</v>
      </c>
      <c r="I23" s="1678"/>
      <c r="J23" s="967">
        <v>0.68989999999999996</v>
      </c>
      <c r="K23" s="1678"/>
      <c r="L23" s="967">
        <v>0.71750000000000003</v>
      </c>
      <c r="M23" s="1678"/>
      <c r="N23" s="967">
        <v>0.74619999999999997</v>
      </c>
      <c r="O23" s="1678"/>
      <c r="P23" s="965">
        <v>0.78</v>
      </c>
      <c r="Q23" s="1678"/>
      <c r="R23" s="965">
        <v>0.78</v>
      </c>
      <c r="S23" s="1680"/>
      <c r="T23" s="1660"/>
    </row>
    <row r="24" spans="1:20">
      <c r="A24" s="966"/>
      <c r="B24" s="966"/>
      <c r="C24" s="966"/>
      <c r="D24" s="1660"/>
      <c r="E24" s="895" t="s">
        <v>1542</v>
      </c>
      <c r="F24" s="964" t="s">
        <v>1299</v>
      </c>
      <c r="G24" s="967">
        <v>0.43480000000000002</v>
      </c>
      <c r="H24" s="967">
        <v>0.4612</v>
      </c>
      <c r="I24" s="1678"/>
      <c r="J24" s="967">
        <v>0.47499999999999998</v>
      </c>
      <c r="K24" s="1678"/>
      <c r="L24" s="967">
        <v>0.48920000000000002</v>
      </c>
      <c r="M24" s="1678"/>
      <c r="N24" s="967">
        <v>0.58389999999999997</v>
      </c>
      <c r="O24" s="1678"/>
      <c r="P24" s="965">
        <v>0.52</v>
      </c>
      <c r="Q24" s="1678"/>
      <c r="R24" s="965">
        <v>0.52</v>
      </c>
      <c r="S24" s="1680"/>
      <c r="T24" s="1660"/>
    </row>
    <row r="25" spans="1:20">
      <c r="A25" s="966"/>
      <c r="B25" s="966"/>
      <c r="C25" s="966"/>
      <c r="D25" s="1660"/>
      <c r="E25" s="895" t="s">
        <v>1542</v>
      </c>
      <c r="F25" s="964" t="s">
        <v>1704</v>
      </c>
      <c r="G25" s="967">
        <v>1.43E-2</v>
      </c>
      <c r="H25" s="967">
        <v>7.7999999999999996E-3</v>
      </c>
      <c r="I25" s="1678"/>
      <c r="J25" s="967">
        <v>5.8999999999999999E-3</v>
      </c>
      <c r="K25" s="1678"/>
      <c r="L25" s="967">
        <v>3.8999999999999998E-3</v>
      </c>
      <c r="M25" s="1678"/>
      <c r="N25" s="967">
        <v>2E-3</v>
      </c>
      <c r="O25" s="1678"/>
      <c r="P25" s="965">
        <v>0</v>
      </c>
      <c r="Q25" s="1678"/>
      <c r="R25" s="965">
        <v>0</v>
      </c>
      <c r="S25" s="1680"/>
      <c r="T25" s="1661"/>
    </row>
    <row r="26" spans="1:20" ht="40.5">
      <c r="A26" s="969"/>
      <c r="B26" s="969"/>
      <c r="C26" s="969"/>
      <c r="D26" s="1661"/>
      <c r="E26" s="895"/>
      <c r="F26" s="771" t="s">
        <v>1520</v>
      </c>
      <c r="G26" s="1280"/>
      <c r="H26" s="900">
        <v>0.8</v>
      </c>
      <c r="I26" s="983"/>
      <c r="J26" s="900">
        <v>0.84</v>
      </c>
      <c r="K26" s="983"/>
      <c r="L26" s="900">
        <v>0.88</v>
      </c>
      <c r="M26" s="983"/>
      <c r="N26" s="900">
        <v>0.92</v>
      </c>
      <c r="O26" s="983"/>
      <c r="P26" s="900">
        <v>0.96</v>
      </c>
      <c r="Q26" s="983"/>
      <c r="R26" s="900">
        <v>1</v>
      </c>
      <c r="S26" s="983">
        <f>Q26+O26+M26+K26+I26</f>
        <v>0</v>
      </c>
      <c r="T26" s="1284"/>
    </row>
    <row r="27" spans="1:20" ht="54">
      <c r="A27" s="752">
        <v>1</v>
      </c>
      <c r="B27" s="957" t="s">
        <v>1477</v>
      </c>
      <c r="C27" s="752">
        <v>18</v>
      </c>
      <c r="D27" s="1673" t="s">
        <v>1304</v>
      </c>
      <c r="E27" s="895" t="s">
        <v>1542</v>
      </c>
      <c r="F27" s="755" t="s">
        <v>1705</v>
      </c>
      <c r="G27" s="1280" t="s">
        <v>1714</v>
      </c>
      <c r="H27" s="1280" t="s">
        <v>1714</v>
      </c>
      <c r="I27" s="1674">
        <v>3164</v>
      </c>
      <c r="J27" s="1280" t="s">
        <v>1714</v>
      </c>
      <c r="K27" s="1676">
        <v>3364</v>
      </c>
      <c r="L27" s="1280" t="s">
        <v>1716</v>
      </c>
      <c r="M27" s="1676">
        <v>3364</v>
      </c>
      <c r="N27" s="1280" t="s">
        <v>1716</v>
      </c>
      <c r="O27" s="1667">
        <v>3110</v>
      </c>
      <c r="P27" s="1280" t="s">
        <v>1716</v>
      </c>
      <c r="Q27" s="1667">
        <v>3260</v>
      </c>
      <c r="R27" s="1280" t="s">
        <v>1485</v>
      </c>
      <c r="S27" s="1666">
        <f>Q27+O27+M27+K27+I27</f>
        <v>16262</v>
      </c>
      <c r="T27" s="1659" t="s">
        <v>1150</v>
      </c>
    </row>
    <row r="28" spans="1:20" ht="67.5">
      <c r="A28" s="752"/>
      <c r="B28" s="957"/>
      <c r="C28" s="752"/>
      <c r="D28" s="1673"/>
      <c r="E28" s="895" t="s">
        <v>1542</v>
      </c>
      <c r="F28" s="768" t="s">
        <v>1706</v>
      </c>
      <c r="G28" s="769" t="s">
        <v>1715</v>
      </c>
      <c r="H28" s="769" t="s">
        <v>1715</v>
      </c>
      <c r="I28" s="1675"/>
      <c r="J28" s="769" t="s">
        <v>1715</v>
      </c>
      <c r="K28" s="1667"/>
      <c r="L28" s="769" t="s">
        <v>1717</v>
      </c>
      <c r="M28" s="1667"/>
      <c r="N28" s="769" t="s">
        <v>1717</v>
      </c>
      <c r="O28" s="1668"/>
      <c r="P28" s="769" t="s">
        <v>1717</v>
      </c>
      <c r="Q28" s="1668"/>
      <c r="R28" s="769" t="s">
        <v>1485</v>
      </c>
      <c r="S28" s="1666"/>
      <c r="T28" s="1661"/>
    </row>
    <row r="29" spans="1:20" ht="41.25">
      <c r="A29" s="752">
        <v>1</v>
      </c>
      <c r="B29" s="963" t="s">
        <v>1477</v>
      </c>
      <c r="C29" s="962">
        <v>20</v>
      </c>
      <c r="D29" s="911" t="s">
        <v>1306</v>
      </c>
      <c r="E29" s="895" t="s">
        <v>1542</v>
      </c>
      <c r="F29" s="974" t="s">
        <v>1708</v>
      </c>
      <c r="G29" s="975">
        <v>0.74390000000000001</v>
      </c>
      <c r="H29" s="975">
        <v>0.83579999999999999</v>
      </c>
      <c r="I29" s="1667">
        <v>1350</v>
      </c>
      <c r="J29" s="975">
        <v>0.88539999999999996</v>
      </c>
      <c r="K29" s="1667">
        <v>1350</v>
      </c>
      <c r="L29" s="975">
        <v>0.93899999999999995</v>
      </c>
      <c r="M29" s="1667">
        <v>1350</v>
      </c>
      <c r="N29" s="976">
        <v>0.95</v>
      </c>
      <c r="O29" s="1667">
        <v>1350</v>
      </c>
      <c r="P29" s="976">
        <v>1</v>
      </c>
      <c r="Q29" s="1667">
        <v>1350</v>
      </c>
      <c r="R29" s="976">
        <v>1</v>
      </c>
      <c r="S29" s="1670">
        <f>Q29+O29+M29+K29+I29</f>
        <v>6750</v>
      </c>
      <c r="T29" s="1659" t="s">
        <v>1150</v>
      </c>
    </row>
    <row r="30" spans="1:20" ht="41.25">
      <c r="A30" s="752"/>
      <c r="B30" s="978"/>
      <c r="C30" s="966"/>
      <c r="D30" s="979"/>
      <c r="E30" s="895" t="s">
        <v>1542</v>
      </c>
      <c r="F30" s="974" t="s">
        <v>1709</v>
      </c>
      <c r="G30" s="975">
        <v>0.48049999999999998</v>
      </c>
      <c r="H30" s="975">
        <v>0.62519999999999998</v>
      </c>
      <c r="I30" s="1668"/>
      <c r="J30" s="975">
        <v>0.69750000000000001</v>
      </c>
      <c r="K30" s="1668"/>
      <c r="L30" s="975">
        <v>0.76990000000000003</v>
      </c>
      <c r="M30" s="1668"/>
      <c r="N30" s="975">
        <v>0.84219999999999995</v>
      </c>
      <c r="O30" s="1668"/>
      <c r="P30" s="976">
        <v>0.92</v>
      </c>
      <c r="Q30" s="1668"/>
      <c r="R30" s="976">
        <v>0.92</v>
      </c>
      <c r="S30" s="1671"/>
      <c r="T30" s="1660"/>
    </row>
    <row r="31" spans="1:20" ht="41.25">
      <c r="A31" s="752"/>
      <c r="B31" s="978"/>
      <c r="C31" s="966"/>
      <c r="D31" s="979"/>
      <c r="E31" s="895" t="s">
        <v>1542</v>
      </c>
      <c r="F31" s="974" t="s">
        <v>1710</v>
      </c>
      <c r="G31" s="975">
        <v>0.88819999999999999</v>
      </c>
      <c r="H31" s="975">
        <v>0.92400000000000004</v>
      </c>
      <c r="I31" s="1668"/>
      <c r="J31" s="975">
        <v>0.9425</v>
      </c>
      <c r="K31" s="1668"/>
      <c r="L31" s="975">
        <v>0.96130000000000004</v>
      </c>
      <c r="M31" s="1668"/>
      <c r="N31" s="975">
        <v>0.98050000000000004</v>
      </c>
      <c r="O31" s="1668"/>
      <c r="P31" s="976">
        <v>1</v>
      </c>
      <c r="Q31" s="1668"/>
      <c r="R31" s="976">
        <v>1</v>
      </c>
      <c r="S31" s="1671"/>
      <c r="T31" s="1660"/>
    </row>
    <row r="32" spans="1:20" ht="41.25">
      <c r="A32" s="752"/>
      <c r="B32" s="978"/>
      <c r="C32" s="966"/>
      <c r="D32" s="979"/>
      <c r="E32" s="895" t="s">
        <v>1542</v>
      </c>
      <c r="F32" s="974" t="s">
        <v>1711</v>
      </c>
      <c r="G32" s="975">
        <v>0.52139999999999997</v>
      </c>
      <c r="H32" s="975">
        <v>0.60209999999999997</v>
      </c>
      <c r="I32" s="1668"/>
      <c r="J32" s="975">
        <v>0.64239999999999997</v>
      </c>
      <c r="K32" s="1668"/>
      <c r="L32" s="975">
        <v>0.68279999999999996</v>
      </c>
      <c r="M32" s="1668"/>
      <c r="N32" s="975">
        <v>0.72319999999999995</v>
      </c>
      <c r="O32" s="1668"/>
      <c r="P32" s="976">
        <v>0.77</v>
      </c>
      <c r="Q32" s="1668"/>
      <c r="R32" s="976">
        <v>0.77</v>
      </c>
      <c r="S32" s="1671"/>
      <c r="T32" s="1660"/>
    </row>
    <row r="33" spans="1:20" ht="41.25">
      <c r="A33" s="752"/>
      <c r="B33" s="978"/>
      <c r="C33" s="966"/>
      <c r="D33" s="979"/>
      <c r="E33" s="895" t="s">
        <v>1542</v>
      </c>
      <c r="F33" s="974" t="s">
        <v>1712</v>
      </c>
      <c r="G33" s="975">
        <v>0.93659999999999999</v>
      </c>
      <c r="H33" s="975">
        <v>0.95920000000000005</v>
      </c>
      <c r="I33" s="1668"/>
      <c r="J33" s="975">
        <v>0.97070000000000001</v>
      </c>
      <c r="K33" s="1668"/>
      <c r="L33" s="975">
        <v>0.98229999999999995</v>
      </c>
      <c r="M33" s="1668"/>
      <c r="N33" s="975">
        <v>0.99409999999999998</v>
      </c>
      <c r="O33" s="1668"/>
      <c r="P33" s="976">
        <v>1</v>
      </c>
      <c r="Q33" s="1668"/>
      <c r="R33" s="976">
        <v>1</v>
      </c>
      <c r="S33" s="1671"/>
      <c r="T33" s="1660"/>
    </row>
    <row r="34" spans="1:20" ht="41.25">
      <c r="A34" s="752"/>
      <c r="B34" s="969"/>
      <c r="C34" s="969"/>
      <c r="D34" s="977"/>
      <c r="E34" s="895" t="s">
        <v>1542</v>
      </c>
      <c r="F34" s="974" t="s">
        <v>1713</v>
      </c>
      <c r="G34" s="975">
        <v>0.4849</v>
      </c>
      <c r="H34" s="975">
        <v>0.59650000000000003</v>
      </c>
      <c r="I34" s="1669"/>
      <c r="J34" s="975">
        <v>0.65229999999999999</v>
      </c>
      <c r="K34" s="1669"/>
      <c r="L34" s="975">
        <v>0.70809999999999995</v>
      </c>
      <c r="M34" s="1669"/>
      <c r="N34" s="975">
        <v>0.76400000000000001</v>
      </c>
      <c r="O34" s="1669"/>
      <c r="P34" s="976">
        <v>0.82</v>
      </c>
      <c r="Q34" s="1669"/>
      <c r="R34" s="976">
        <v>0.82</v>
      </c>
      <c r="S34" s="1672"/>
      <c r="T34" s="1661"/>
    </row>
    <row r="35" spans="1:20" ht="27">
      <c r="A35" s="772">
        <v>1</v>
      </c>
      <c r="B35" s="980" t="s">
        <v>1477</v>
      </c>
      <c r="C35" s="772">
        <v>22</v>
      </c>
      <c r="D35" s="804" t="s">
        <v>838</v>
      </c>
      <c r="E35" s="981"/>
      <c r="F35" s="771" t="s">
        <v>1718</v>
      </c>
      <c r="G35" s="772"/>
      <c r="H35" s="900">
        <v>0.8</v>
      </c>
      <c r="I35" s="960">
        <v>1650</v>
      </c>
      <c r="J35" s="900">
        <v>0.81</v>
      </c>
      <c r="K35" s="960">
        <v>1900</v>
      </c>
      <c r="L35" s="900">
        <v>0.82</v>
      </c>
      <c r="M35" s="960">
        <v>1800</v>
      </c>
      <c r="N35" s="900">
        <v>0.83</v>
      </c>
      <c r="O35" s="960">
        <v>1900</v>
      </c>
      <c r="P35" s="900">
        <v>0.84</v>
      </c>
      <c r="Q35" s="960">
        <v>1900</v>
      </c>
      <c r="R35" s="773">
        <v>0.85</v>
      </c>
      <c r="S35" s="960">
        <f>Q35+O35+M35+K35+I35</f>
        <v>9150</v>
      </c>
      <c r="T35" s="804" t="s">
        <v>1150</v>
      </c>
    </row>
    <row r="36" spans="1:20" ht="40.5">
      <c r="A36" s="752"/>
      <c r="B36" s="957"/>
      <c r="C36" s="752"/>
      <c r="D36" s="1275" t="s">
        <v>1396</v>
      </c>
      <c r="E36" s="982"/>
      <c r="F36" s="771" t="s">
        <v>1398</v>
      </c>
      <c r="G36" s="1280"/>
      <c r="H36" s="900">
        <v>0.9</v>
      </c>
      <c r="I36" s="960">
        <v>9414</v>
      </c>
      <c r="J36" s="900">
        <v>0.9</v>
      </c>
      <c r="K36" s="960">
        <v>9700</v>
      </c>
      <c r="L36" s="900">
        <v>0.9</v>
      </c>
      <c r="M36" s="960">
        <v>9700</v>
      </c>
      <c r="N36" s="900">
        <v>0.9</v>
      </c>
      <c r="O36" s="960">
        <v>9700</v>
      </c>
      <c r="P36" s="900">
        <v>0.9</v>
      </c>
      <c r="Q36" s="960">
        <v>9700</v>
      </c>
      <c r="R36" s="900">
        <v>0.9</v>
      </c>
      <c r="S36" s="960">
        <f>Q36+O36+M36+K36+I36</f>
        <v>48214</v>
      </c>
      <c r="T36" s="804" t="s">
        <v>1150</v>
      </c>
    </row>
    <row r="37" spans="1:20">
      <c r="A37" s="610"/>
      <c r="B37" s="610"/>
      <c r="C37" s="610"/>
      <c r="D37" s="1271"/>
      <c r="E37" s="678"/>
      <c r="F37" s="696"/>
      <c r="G37" s="610"/>
      <c r="H37" s="606"/>
      <c r="I37" s="606"/>
      <c r="J37" s="606"/>
      <c r="K37" s="606"/>
      <c r="L37" s="606"/>
      <c r="M37" s="606"/>
      <c r="N37" s="606"/>
      <c r="O37" s="606"/>
      <c r="P37" s="606"/>
      <c r="Q37" s="606"/>
      <c r="R37" s="606"/>
      <c r="S37" s="606"/>
      <c r="T37" s="866"/>
    </row>
    <row r="38" spans="1:20">
      <c r="A38" s="601">
        <v>1</v>
      </c>
      <c r="B38" s="602" t="s">
        <v>1486</v>
      </c>
      <c r="C38" s="601"/>
      <c r="D38" s="603" t="s">
        <v>1318</v>
      </c>
      <c r="E38" s="674"/>
      <c r="F38" s="696"/>
      <c r="G38" s="610"/>
      <c r="H38" s="606"/>
      <c r="I38" s="606"/>
      <c r="J38" s="606"/>
      <c r="K38" s="606"/>
      <c r="L38" s="606"/>
      <c r="M38" s="606"/>
      <c r="N38" s="606"/>
      <c r="O38" s="606"/>
      <c r="P38" s="606"/>
      <c r="Q38" s="606"/>
      <c r="R38" s="606"/>
      <c r="S38" s="606"/>
      <c r="T38" s="866"/>
    </row>
    <row r="39" spans="1:20">
      <c r="A39" s="610"/>
      <c r="B39" s="611"/>
      <c r="C39" s="610"/>
      <c r="D39" s="1269"/>
      <c r="E39" s="677"/>
      <c r="F39" s="696"/>
      <c r="G39" s="610"/>
      <c r="H39" s="606"/>
      <c r="I39" s="606"/>
      <c r="J39" s="606"/>
      <c r="K39" s="606"/>
      <c r="L39" s="606"/>
      <c r="M39" s="606"/>
      <c r="N39" s="606"/>
      <c r="O39" s="606"/>
      <c r="P39" s="606"/>
      <c r="Q39" s="606"/>
      <c r="R39" s="606"/>
      <c r="S39" s="606"/>
      <c r="T39" s="866"/>
    </row>
    <row r="40" spans="1:20" ht="27">
      <c r="A40" s="962">
        <v>1</v>
      </c>
      <c r="B40" s="963" t="s">
        <v>1486</v>
      </c>
      <c r="C40" s="962">
        <v>16</v>
      </c>
      <c r="D40" s="988" t="s">
        <v>1720</v>
      </c>
      <c r="E40" s="895" t="s">
        <v>1542</v>
      </c>
      <c r="F40" s="771" t="s">
        <v>1721</v>
      </c>
      <c r="G40" s="989">
        <v>0.89970000000000006</v>
      </c>
      <c r="H40" s="773">
        <v>0.9</v>
      </c>
      <c r="I40" s="1662">
        <v>305.85599999999999</v>
      </c>
      <c r="J40" s="773">
        <v>0.9</v>
      </c>
      <c r="K40" s="1662">
        <v>305.85599999999999</v>
      </c>
      <c r="L40" s="773">
        <v>0.92</v>
      </c>
      <c r="M40" s="1662">
        <v>314.30799999999999</v>
      </c>
      <c r="N40" s="773">
        <v>0.93</v>
      </c>
      <c r="O40" s="1662">
        <v>316.05099999999999</v>
      </c>
      <c r="P40" s="773">
        <v>0.95</v>
      </c>
      <c r="Q40" s="1662">
        <v>322.84800000000001</v>
      </c>
      <c r="R40" s="773">
        <f t="shared" ref="R40:R41" si="0">P40</f>
        <v>0.95</v>
      </c>
      <c r="S40" s="1664">
        <f>I40+K40+M40+O40+Q40</f>
        <v>1564.9189999999999</v>
      </c>
      <c r="T40" s="1651" t="s">
        <v>1319</v>
      </c>
    </row>
    <row r="41" spans="1:20" ht="54">
      <c r="A41" s="966"/>
      <c r="B41" s="978"/>
      <c r="C41" s="966"/>
      <c r="D41" s="990"/>
      <c r="E41" s="895" t="s">
        <v>1542</v>
      </c>
      <c r="F41" s="771" t="s">
        <v>1722</v>
      </c>
      <c r="G41" s="989">
        <v>0.88470000000000004</v>
      </c>
      <c r="H41" s="773">
        <v>0.9</v>
      </c>
      <c r="I41" s="1663"/>
      <c r="J41" s="773">
        <v>0.9</v>
      </c>
      <c r="K41" s="1663"/>
      <c r="L41" s="773">
        <v>0.92</v>
      </c>
      <c r="M41" s="1663"/>
      <c r="N41" s="773">
        <v>0.93</v>
      </c>
      <c r="O41" s="1663"/>
      <c r="P41" s="773">
        <v>0.95</v>
      </c>
      <c r="Q41" s="1663"/>
      <c r="R41" s="773">
        <f t="shared" si="0"/>
        <v>0.95</v>
      </c>
      <c r="S41" s="1665"/>
      <c r="T41" s="1652"/>
    </row>
    <row r="42" spans="1:20">
      <c r="A42" s="969"/>
      <c r="B42" s="991"/>
      <c r="C42" s="969"/>
      <c r="D42" s="992"/>
      <c r="E42" s="766" t="s">
        <v>1542</v>
      </c>
      <c r="F42" s="771" t="s">
        <v>1723</v>
      </c>
      <c r="G42" s="989">
        <v>0.85029999999999994</v>
      </c>
      <c r="H42" s="773">
        <v>0.87</v>
      </c>
      <c r="I42" s="773"/>
      <c r="J42" s="773">
        <v>0.9</v>
      </c>
      <c r="K42" s="773"/>
      <c r="L42" s="773">
        <v>0.9</v>
      </c>
      <c r="M42" s="773"/>
      <c r="N42" s="773">
        <v>0.91</v>
      </c>
      <c r="O42" s="773"/>
      <c r="P42" s="773">
        <v>0.91</v>
      </c>
      <c r="Q42" s="1290"/>
      <c r="R42" s="773">
        <f>P42</f>
        <v>0.91</v>
      </c>
      <c r="S42" s="993"/>
      <c r="T42" s="808"/>
    </row>
    <row r="43" spans="1:20" ht="54">
      <c r="A43" s="752">
        <v>1</v>
      </c>
      <c r="B43" s="957" t="s">
        <v>1486</v>
      </c>
      <c r="C43" s="752">
        <v>19</v>
      </c>
      <c r="D43" s="994" t="s">
        <v>533</v>
      </c>
      <c r="E43" s="995"/>
      <c r="F43" s="996" t="s">
        <v>1719</v>
      </c>
      <c r="G43" s="997">
        <v>0.42</v>
      </c>
      <c r="H43" s="998">
        <v>0.55000000000000004</v>
      </c>
      <c r="I43" s="1279">
        <v>496</v>
      </c>
      <c r="J43" s="998">
        <v>0.6</v>
      </c>
      <c r="K43" s="1279">
        <v>815</v>
      </c>
      <c r="L43" s="998">
        <v>0.65</v>
      </c>
      <c r="M43" s="1279">
        <v>875</v>
      </c>
      <c r="N43" s="998">
        <v>0.7</v>
      </c>
      <c r="O43" s="1279">
        <v>985</v>
      </c>
      <c r="P43" s="998">
        <v>0.75</v>
      </c>
      <c r="Q43" s="1279">
        <v>985</v>
      </c>
      <c r="R43" s="998">
        <f>P43</f>
        <v>0.75</v>
      </c>
      <c r="S43" s="1000">
        <f>I43+K43+M43+O43+Q43</f>
        <v>4156</v>
      </c>
      <c r="T43" s="804" t="s">
        <v>1319</v>
      </c>
    </row>
    <row r="44" spans="1:20" ht="40.5">
      <c r="A44" s="752">
        <v>1</v>
      </c>
      <c r="B44" s="957" t="s">
        <v>1486</v>
      </c>
      <c r="C44" s="752">
        <v>22</v>
      </c>
      <c r="D44" s="1001" t="s">
        <v>1724</v>
      </c>
      <c r="E44" s="895" t="s">
        <v>1542</v>
      </c>
      <c r="F44" s="806" t="s">
        <v>1725</v>
      </c>
      <c r="G44" s="1002">
        <v>0.91</v>
      </c>
      <c r="H44" s="1002">
        <v>0.9</v>
      </c>
      <c r="I44" s="1278">
        <v>888.56270500000005</v>
      </c>
      <c r="J44" s="1002">
        <v>0.9</v>
      </c>
      <c r="K44" s="1004">
        <v>1260</v>
      </c>
      <c r="L44" s="1002">
        <v>0.9</v>
      </c>
      <c r="M44" s="1005">
        <v>1470</v>
      </c>
      <c r="N44" s="1002">
        <v>0.92</v>
      </c>
      <c r="O44" s="1278">
        <v>1685</v>
      </c>
      <c r="P44" s="773">
        <v>0.95</v>
      </c>
      <c r="Q44" s="1278">
        <v>1860</v>
      </c>
      <c r="R44" s="1006" t="s">
        <v>1726</v>
      </c>
      <c r="S44" s="1000">
        <f>I44+K44+M44+O44+Q44</f>
        <v>7163.5627050000003</v>
      </c>
      <c r="T44" s="804" t="s">
        <v>1319</v>
      </c>
    </row>
    <row r="45" spans="1:20">
      <c r="A45" s="752"/>
      <c r="B45" s="957"/>
      <c r="C45" s="752"/>
      <c r="D45" s="1001"/>
      <c r="E45" s="895" t="s">
        <v>1542</v>
      </c>
      <c r="F45" s="1001" t="s">
        <v>1727</v>
      </c>
      <c r="G45" s="1002" t="s">
        <v>1728</v>
      </c>
      <c r="H45" s="772">
        <v>5</v>
      </c>
      <c r="I45" s="1287"/>
      <c r="J45" s="772">
        <v>5</v>
      </c>
      <c r="K45" s="1287"/>
      <c r="L45" s="772">
        <v>5</v>
      </c>
      <c r="M45" s="1286"/>
      <c r="N45" s="772">
        <v>6</v>
      </c>
      <c r="O45" s="1287"/>
      <c r="P45" s="772">
        <v>6</v>
      </c>
      <c r="Q45" s="1287"/>
      <c r="R45" s="1006" t="s">
        <v>1729</v>
      </c>
      <c r="S45" s="1007"/>
      <c r="T45" s="808"/>
    </row>
    <row r="46" spans="1:20" ht="27">
      <c r="A46" s="752"/>
      <c r="B46" s="957"/>
      <c r="C46" s="752"/>
      <c r="D46" s="1001"/>
      <c r="E46" s="895" t="s">
        <v>1542</v>
      </c>
      <c r="F46" s="1001" t="s">
        <v>1730</v>
      </c>
      <c r="G46" s="1002" t="s">
        <v>1731</v>
      </c>
      <c r="H46" s="773">
        <v>0.8</v>
      </c>
      <c r="I46" s="1008"/>
      <c r="J46" s="773">
        <v>0.8</v>
      </c>
      <c r="K46" s="1008"/>
      <c r="L46" s="773">
        <v>0.8</v>
      </c>
      <c r="M46" s="1008"/>
      <c r="N46" s="773">
        <v>0.85</v>
      </c>
      <c r="O46" s="1009"/>
      <c r="P46" s="773">
        <v>0.85</v>
      </c>
      <c r="Q46" s="1010"/>
      <c r="R46" s="773">
        <v>0.85</v>
      </c>
      <c r="S46" s="1011"/>
      <c r="T46" s="808"/>
    </row>
    <row r="47" spans="1:20" ht="27">
      <c r="A47" s="752"/>
      <c r="B47" s="957"/>
      <c r="C47" s="752"/>
      <c r="D47" s="1001"/>
      <c r="E47" s="895" t="s">
        <v>1542</v>
      </c>
      <c r="F47" s="1001" t="s">
        <v>1732</v>
      </c>
      <c r="G47" s="1012">
        <v>0.996</v>
      </c>
      <c r="H47" s="773">
        <v>0.89</v>
      </c>
      <c r="I47" s="1287"/>
      <c r="J47" s="773">
        <v>0.9</v>
      </c>
      <c r="K47" s="1287"/>
      <c r="L47" s="773">
        <v>0.9</v>
      </c>
      <c r="M47" s="1287"/>
      <c r="N47" s="773">
        <v>0.91</v>
      </c>
      <c r="O47" s="1287"/>
      <c r="P47" s="773">
        <v>0.91</v>
      </c>
      <c r="Q47" s="1287"/>
      <c r="R47" s="773">
        <v>0.91</v>
      </c>
      <c r="S47" s="1011"/>
      <c r="T47" s="808"/>
    </row>
    <row r="48" spans="1:20" ht="27">
      <c r="A48" s="752"/>
      <c r="B48" s="957"/>
      <c r="C48" s="752"/>
      <c r="D48" s="1001"/>
      <c r="E48" s="895" t="s">
        <v>1542</v>
      </c>
      <c r="F48" s="1001" t="s">
        <v>1733</v>
      </c>
      <c r="G48" s="1002">
        <v>1</v>
      </c>
      <c r="H48" s="773">
        <v>1</v>
      </c>
      <c r="I48" s="1013"/>
      <c r="J48" s="773">
        <v>1</v>
      </c>
      <c r="K48" s="1013"/>
      <c r="L48" s="773">
        <v>1</v>
      </c>
      <c r="M48" s="1013"/>
      <c r="N48" s="773">
        <v>1</v>
      </c>
      <c r="O48" s="1013"/>
      <c r="P48" s="773">
        <v>1</v>
      </c>
      <c r="Q48" s="1013"/>
      <c r="R48" s="1002">
        <v>1</v>
      </c>
      <c r="S48" s="1011"/>
      <c r="T48" s="808"/>
    </row>
    <row r="49" spans="1:20" ht="40.5">
      <c r="A49" s="752"/>
      <c r="B49" s="957"/>
      <c r="C49" s="752"/>
      <c r="D49" s="1001"/>
      <c r="E49" s="895" t="s">
        <v>1542</v>
      </c>
      <c r="F49" s="806" t="s">
        <v>1734</v>
      </c>
      <c r="G49" s="1002">
        <v>1</v>
      </c>
      <c r="H49" s="773">
        <v>1</v>
      </c>
      <c r="I49" s="1287"/>
      <c r="J49" s="773">
        <v>1</v>
      </c>
      <c r="K49" s="1287"/>
      <c r="L49" s="773">
        <v>1</v>
      </c>
      <c r="M49" s="1287"/>
      <c r="N49" s="773">
        <v>1</v>
      </c>
      <c r="O49" s="1287"/>
      <c r="P49" s="773">
        <v>1</v>
      </c>
      <c r="Q49" s="1287"/>
      <c r="R49" s="1002">
        <v>1</v>
      </c>
      <c r="S49" s="1011"/>
      <c r="T49" s="808"/>
    </row>
    <row r="50" spans="1:20" ht="67.5">
      <c r="A50" s="752"/>
      <c r="B50" s="957"/>
      <c r="C50" s="752"/>
      <c r="D50" s="1014"/>
      <c r="E50" s="895" t="s">
        <v>1542</v>
      </c>
      <c r="F50" s="1015" t="s">
        <v>1735</v>
      </c>
      <c r="G50" s="1002">
        <v>1</v>
      </c>
      <c r="H50" s="773">
        <v>1</v>
      </c>
      <c r="I50" s="1288"/>
      <c r="J50" s="773">
        <v>1</v>
      </c>
      <c r="K50" s="1288"/>
      <c r="L50" s="773">
        <v>1</v>
      </c>
      <c r="M50" s="1287"/>
      <c r="N50" s="773">
        <v>1</v>
      </c>
      <c r="O50" s="1288"/>
      <c r="P50" s="773">
        <v>1</v>
      </c>
      <c r="Q50" s="1288"/>
      <c r="R50" s="1002">
        <v>1</v>
      </c>
      <c r="S50" s="1016"/>
      <c r="T50" s="808"/>
    </row>
    <row r="51" spans="1:20" ht="40.5">
      <c r="A51" s="752">
        <v>1</v>
      </c>
      <c r="B51" s="957" t="s">
        <v>1486</v>
      </c>
      <c r="C51" s="962">
        <v>24</v>
      </c>
      <c r="D51" s="901" t="s">
        <v>1321</v>
      </c>
      <c r="E51" s="895" t="s">
        <v>1542</v>
      </c>
      <c r="F51" s="755" t="s">
        <v>1736</v>
      </c>
      <c r="G51" s="1017">
        <v>0.90780000000000005</v>
      </c>
      <c r="H51" s="773">
        <v>1</v>
      </c>
      <c r="I51" s="1653">
        <v>38886.852310000002</v>
      </c>
      <c r="J51" s="773">
        <v>1</v>
      </c>
      <c r="K51" s="1653">
        <v>40627.921719999998</v>
      </c>
      <c r="L51" s="773">
        <v>1</v>
      </c>
      <c r="M51" s="1653">
        <v>42338.534220000001</v>
      </c>
      <c r="N51" s="773">
        <v>1</v>
      </c>
      <c r="O51" s="1653">
        <v>44038.015240000001</v>
      </c>
      <c r="P51" s="773">
        <v>1</v>
      </c>
      <c r="Q51" s="1653">
        <v>45735.094660000002</v>
      </c>
      <c r="R51" s="759">
        <v>1</v>
      </c>
      <c r="S51" s="1656">
        <v>211626.41815000001</v>
      </c>
      <c r="T51" s="1659" t="s">
        <v>1319</v>
      </c>
    </row>
    <row r="52" spans="1:20" ht="40.9" customHeight="1">
      <c r="A52" s="752"/>
      <c r="B52" s="957"/>
      <c r="C52" s="966"/>
      <c r="D52" s="968"/>
      <c r="E52" s="895" t="s">
        <v>1542</v>
      </c>
      <c r="F52" s="755" t="s">
        <v>1737</v>
      </c>
      <c r="G52" s="773">
        <v>1</v>
      </c>
      <c r="H52" s="773">
        <v>1</v>
      </c>
      <c r="I52" s="1654"/>
      <c r="J52" s="773">
        <v>1</v>
      </c>
      <c r="K52" s="1654"/>
      <c r="L52" s="773">
        <v>1</v>
      </c>
      <c r="M52" s="1654"/>
      <c r="N52" s="773">
        <v>1</v>
      </c>
      <c r="O52" s="1654"/>
      <c r="P52" s="773">
        <v>1</v>
      </c>
      <c r="Q52" s="1654"/>
      <c r="R52" s="759">
        <v>1</v>
      </c>
      <c r="S52" s="1657"/>
      <c r="T52" s="1660"/>
    </row>
    <row r="53" spans="1:20" ht="67.5">
      <c r="A53" s="752"/>
      <c r="B53" s="957"/>
      <c r="C53" s="966"/>
      <c r="D53" s="968"/>
      <c r="E53" s="895" t="s">
        <v>1542</v>
      </c>
      <c r="F53" s="755" t="s">
        <v>1738</v>
      </c>
      <c r="G53" s="773">
        <v>1</v>
      </c>
      <c r="H53" s="773">
        <v>1</v>
      </c>
      <c r="I53" s="1654"/>
      <c r="J53" s="773">
        <v>1</v>
      </c>
      <c r="K53" s="1654"/>
      <c r="L53" s="773">
        <v>1</v>
      </c>
      <c r="M53" s="1654"/>
      <c r="N53" s="773">
        <v>1</v>
      </c>
      <c r="O53" s="1654"/>
      <c r="P53" s="773">
        <v>1</v>
      </c>
      <c r="Q53" s="1654"/>
      <c r="R53" s="759">
        <v>1</v>
      </c>
      <c r="S53" s="1657"/>
      <c r="T53" s="1660"/>
    </row>
    <row r="54" spans="1:20" ht="28.15" customHeight="1">
      <c r="A54" s="752"/>
      <c r="B54" s="957"/>
      <c r="C54" s="966"/>
      <c r="D54" s="968"/>
      <c r="E54" s="895" t="s">
        <v>1542</v>
      </c>
      <c r="F54" s="755" t="s">
        <v>1739</v>
      </c>
      <c r="G54" s="773">
        <v>1.03</v>
      </c>
      <c r="H54" s="773">
        <v>0.8</v>
      </c>
      <c r="I54" s="1654"/>
      <c r="J54" s="773">
        <v>0.85</v>
      </c>
      <c r="K54" s="1654"/>
      <c r="L54" s="773">
        <v>0.9</v>
      </c>
      <c r="M54" s="1654"/>
      <c r="N54" s="773">
        <v>0.9</v>
      </c>
      <c r="O54" s="1654"/>
      <c r="P54" s="773">
        <v>1</v>
      </c>
      <c r="Q54" s="1654"/>
      <c r="R54" s="759">
        <v>1</v>
      </c>
      <c r="S54" s="1657"/>
      <c r="T54" s="1660"/>
    </row>
    <row r="55" spans="1:20" ht="40.5">
      <c r="A55" s="752"/>
      <c r="B55" s="957"/>
      <c r="C55" s="966"/>
      <c r="D55" s="968"/>
      <c r="E55" s="895" t="s">
        <v>1542</v>
      </c>
      <c r="F55" s="755" t="s">
        <v>1740</v>
      </c>
      <c r="G55" s="773">
        <v>0.7</v>
      </c>
      <c r="H55" s="773">
        <v>0.8</v>
      </c>
      <c r="I55" s="1654"/>
      <c r="J55" s="773">
        <v>0.82</v>
      </c>
      <c r="K55" s="1654"/>
      <c r="L55" s="773">
        <v>0.82</v>
      </c>
      <c r="M55" s="1654"/>
      <c r="N55" s="773">
        <v>0.83</v>
      </c>
      <c r="O55" s="1654"/>
      <c r="P55" s="773">
        <v>0.84</v>
      </c>
      <c r="Q55" s="1654"/>
      <c r="R55" s="759">
        <v>0.84</v>
      </c>
      <c r="S55" s="1657"/>
      <c r="T55" s="1660"/>
    </row>
    <row r="56" spans="1:20" ht="14.45" customHeight="1">
      <c r="A56" s="752"/>
      <c r="B56" s="957"/>
      <c r="C56" s="966"/>
      <c r="D56" s="968"/>
      <c r="E56" s="895" t="s">
        <v>1542</v>
      </c>
      <c r="F56" s="755" t="s">
        <v>1741</v>
      </c>
      <c r="G56" s="1017">
        <v>0.85740000000000005</v>
      </c>
      <c r="H56" s="773">
        <v>0.88</v>
      </c>
      <c r="I56" s="1654"/>
      <c r="J56" s="773">
        <v>0.89</v>
      </c>
      <c r="K56" s="1654"/>
      <c r="L56" s="773">
        <v>0.9</v>
      </c>
      <c r="M56" s="1654"/>
      <c r="N56" s="773">
        <v>0.9</v>
      </c>
      <c r="O56" s="1654"/>
      <c r="P56" s="773">
        <v>0.91</v>
      </c>
      <c r="Q56" s="1654"/>
      <c r="R56" s="759">
        <v>0.91</v>
      </c>
      <c r="S56" s="1657"/>
      <c r="T56" s="1660"/>
    </row>
    <row r="57" spans="1:20" ht="27">
      <c r="A57" s="752"/>
      <c r="B57" s="957"/>
      <c r="C57" s="966"/>
      <c r="D57" s="968"/>
      <c r="E57" s="895" t="s">
        <v>1542</v>
      </c>
      <c r="F57" s="755" t="s">
        <v>1742</v>
      </c>
      <c r="G57" s="1017">
        <v>0.89800000000000002</v>
      </c>
      <c r="H57" s="773">
        <v>0.9</v>
      </c>
      <c r="I57" s="1654"/>
      <c r="J57" s="773">
        <v>0.91</v>
      </c>
      <c r="K57" s="1654"/>
      <c r="L57" s="773">
        <v>0.91</v>
      </c>
      <c r="M57" s="1654"/>
      <c r="N57" s="773">
        <v>0.92</v>
      </c>
      <c r="O57" s="1654"/>
      <c r="P57" s="773">
        <v>0.92</v>
      </c>
      <c r="Q57" s="1654"/>
      <c r="R57" s="759">
        <v>0.92</v>
      </c>
      <c r="S57" s="1657"/>
      <c r="T57" s="1660"/>
    </row>
    <row r="58" spans="1:20" ht="14.45" customHeight="1">
      <c r="A58" s="752"/>
      <c r="B58" s="957"/>
      <c r="C58" s="966"/>
      <c r="D58" s="968"/>
      <c r="E58" s="895" t="s">
        <v>1542</v>
      </c>
      <c r="F58" s="755" t="s">
        <v>1743</v>
      </c>
      <c r="G58" s="1017">
        <v>0.77700000000000002</v>
      </c>
      <c r="H58" s="773">
        <v>0.77</v>
      </c>
      <c r="I58" s="1654"/>
      <c r="J58" s="773">
        <v>0.77</v>
      </c>
      <c r="K58" s="1654"/>
      <c r="L58" s="773">
        <v>0.78</v>
      </c>
      <c r="M58" s="1654"/>
      <c r="N58" s="773">
        <v>0.78</v>
      </c>
      <c r="O58" s="1654"/>
      <c r="P58" s="773">
        <v>0.78</v>
      </c>
      <c r="Q58" s="1654"/>
      <c r="R58" s="759">
        <v>0.78</v>
      </c>
      <c r="S58" s="1657"/>
      <c r="T58" s="1660"/>
    </row>
    <row r="59" spans="1:20" ht="40.5">
      <c r="A59" s="752"/>
      <c r="B59" s="957"/>
      <c r="C59" s="966"/>
      <c r="D59" s="968"/>
      <c r="E59" s="895" t="s">
        <v>1542</v>
      </c>
      <c r="F59" s="755" t="s">
        <v>1744</v>
      </c>
      <c r="G59" s="1017">
        <v>1</v>
      </c>
      <c r="H59" s="773">
        <v>1</v>
      </c>
      <c r="I59" s="1654"/>
      <c r="J59" s="773">
        <v>1</v>
      </c>
      <c r="K59" s="1654"/>
      <c r="L59" s="773">
        <v>1</v>
      </c>
      <c r="M59" s="1654"/>
      <c r="N59" s="773">
        <v>1</v>
      </c>
      <c r="O59" s="1654"/>
      <c r="P59" s="773">
        <v>1</v>
      </c>
      <c r="Q59" s="1654"/>
      <c r="R59" s="759">
        <v>1</v>
      </c>
      <c r="S59" s="1657"/>
      <c r="T59" s="1660"/>
    </row>
    <row r="60" spans="1:20" ht="27">
      <c r="A60" s="752"/>
      <c r="B60" s="957"/>
      <c r="C60" s="969"/>
      <c r="D60" s="970"/>
      <c r="E60" s="895" t="s">
        <v>1542</v>
      </c>
      <c r="F60" s="755" t="s">
        <v>1745</v>
      </c>
      <c r="G60" s="1017">
        <v>0.97899999999999998</v>
      </c>
      <c r="H60" s="773">
        <v>0.98</v>
      </c>
      <c r="I60" s="1655"/>
      <c r="J60" s="1018">
        <v>0.98199999999999998</v>
      </c>
      <c r="K60" s="1655"/>
      <c r="L60" s="1018">
        <v>0.98299999999999998</v>
      </c>
      <c r="M60" s="1655"/>
      <c r="N60" s="1017">
        <v>0.98399999999999999</v>
      </c>
      <c r="O60" s="1655"/>
      <c r="P60" s="1018">
        <v>0.98499999999999999</v>
      </c>
      <c r="Q60" s="1655"/>
      <c r="R60" s="759">
        <v>0.98499999999999999</v>
      </c>
      <c r="S60" s="1658"/>
      <c r="T60" s="1661"/>
    </row>
    <row r="61" spans="1:20" ht="81">
      <c r="A61" s="752">
        <v>1</v>
      </c>
      <c r="B61" s="957" t="s">
        <v>1486</v>
      </c>
      <c r="C61" s="752">
        <v>26</v>
      </c>
      <c r="D61" s="1218" t="s">
        <v>1333</v>
      </c>
      <c r="E61" s="916"/>
      <c r="F61" s="768" t="s">
        <v>1864</v>
      </c>
      <c r="G61" s="1219">
        <v>0.25</v>
      </c>
      <c r="H61" s="1092"/>
      <c r="I61" s="1092"/>
      <c r="J61" s="1092"/>
      <c r="K61" s="1092"/>
      <c r="L61" s="1092"/>
      <c r="M61" s="1092"/>
      <c r="N61" s="1092"/>
      <c r="O61" s="1092"/>
      <c r="P61" s="1092"/>
      <c r="Q61" s="1092"/>
      <c r="R61" s="1220">
        <v>0.75</v>
      </c>
      <c r="S61" s="1092"/>
      <c r="T61" s="949" t="s">
        <v>1515</v>
      </c>
    </row>
    <row r="62" spans="1:20" ht="54">
      <c r="A62" s="610">
        <v>1</v>
      </c>
      <c r="B62" s="980" t="s">
        <v>1486</v>
      </c>
      <c r="C62" s="772">
        <v>33</v>
      </c>
      <c r="D62" s="940" t="s">
        <v>1332</v>
      </c>
      <c r="E62" s="1215"/>
      <c r="F62" s="755" t="s">
        <v>1863</v>
      </c>
      <c r="G62" s="759">
        <v>1</v>
      </c>
      <c r="H62" s="808"/>
      <c r="I62" s="804">
        <v>80</v>
      </c>
      <c r="J62" s="808"/>
      <c r="K62" s="804">
        <v>85</v>
      </c>
      <c r="L62" s="808"/>
      <c r="M62" s="804">
        <v>90</v>
      </c>
      <c r="N62" s="808"/>
      <c r="O62" s="804">
        <v>95</v>
      </c>
      <c r="P62" s="808"/>
      <c r="Q62" s="808"/>
      <c r="R62" s="759">
        <v>1</v>
      </c>
      <c r="S62" s="808"/>
      <c r="T62" s="804" t="s">
        <v>1515</v>
      </c>
    </row>
    <row r="63" spans="1:20" ht="33">
      <c r="A63" s="601">
        <v>1</v>
      </c>
      <c r="B63" s="602">
        <v>10</v>
      </c>
      <c r="C63" s="601"/>
      <c r="D63" s="634" t="s">
        <v>1518</v>
      </c>
      <c r="E63" s="682"/>
      <c r="F63" s="694"/>
      <c r="G63" s="605"/>
      <c r="H63" s="606"/>
      <c r="I63" s="606"/>
      <c r="J63" s="606"/>
      <c r="K63" s="606"/>
      <c r="L63" s="606"/>
      <c r="M63" s="606"/>
      <c r="N63" s="606"/>
      <c r="O63" s="606"/>
      <c r="P63" s="606"/>
      <c r="Q63" s="606"/>
      <c r="R63" s="606"/>
      <c r="S63" s="606"/>
      <c r="T63" s="866"/>
    </row>
    <row r="64" spans="1:20">
      <c r="A64" s="610"/>
      <c r="B64" s="610"/>
      <c r="C64" s="610"/>
      <c r="D64" s="1269"/>
      <c r="E64" s="677"/>
      <c r="F64" s="694"/>
      <c r="G64" s="605"/>
      <c r="H64" s="606"/>
      <c r="I64" s="646"/>
      <c r="J64" s="646"/>
      <c r="K64" s="646"/>
      <c r="L64" s="646"/>
      <c r="M64" s="646"/>
      <c r="N64" s="646"/>
      <c r="O64" s="646"/>
      <c r="P64" s="646"/>
      <c r="Q64" s="646"/>
      <c r="R64" s="606"/>
      <c r="S64" s="606"/>
      <c r="T64" s="866"/>
    </row>
    <row r="65" spans="1:20" ht="45.6" customHeight="1">
      <c r="A65" s="610"/>
      <c r="B65" s="610"/>
      <c r="C65" s="610"/>
      <c r="D65" s="1275" t="s">
        <v>1674</v>
      </c>
      <c r="E65" s="982"/>
      <c r="F65" s="806" t="s">
        <v>1675</v>
      </c>
      <c r="G65" s="1089" t="s">
        <v>1764</v>
      </c>
      <c r="H65" s="1092"/>
      <c r="I65" s="921">
        <v>2425</v>
      </c>
      <c r="J65" s="1093"/>
      <c r="K65" s="921">
        <v>2429</v>
      </c>
      <c r="L65" s="1093"/>
      <c r="M65" s="921">
        <v>2450</v>
      </c>
      <c r="N65" s="1093"/>
      <c r="O65" s="921">
        <v>2704</v>
      </c>
      <c r="P65" s="1093"/>
      <c r="Q65" s="921">
        <v>2600</v>
      </c>
      <c r="R65" s="1094"/>
      <c r="S65" s="1091">
        <f>Q65+O65+M65+K65+I65</f>
        <v>12608</v>
      </c>
      <c r="T65" s="871" t="s">
        <v>1208</v>
      </c>
    </row>
    <row r="66" spans="1:20" ht="67.5">
      <c r="A66" s="610"/>
      <c r="B66" s="610"/>
      <c r="C66" s="610"/>
      <c r="D66" s="1275" t="s">
        <v>613</v>
      </c>
      <c r="E66" s="982"/>
      <c r="F66" s="806" t="s">
        <v>1676</v>
      </c>
      <c r="G66" s="763" t="s">
        <v>1765</v>
      </c>
      <c r="H66" s="1280"/>
      <c r="I66" s="1095">
        <v>1700</v>
      </c>
      <c r="J66" s="1095" t="e">
        <f>SUM(J67+J70+J73+J76)</f>
        <v>#VALUE!</v>
      </c>
      <c r="K66" s="1095">
        <v>1900</v>
      </c>
      <c r="L66" s="1095" t="e">
        <f>SUM(L67+L70+L73+L76)</f>
        <v>#VALUE!</v>
      </c>
      <c r="M66" s="1095">
        <v>1900</v>
      </c>
      <c r="N66" s="1095" t="e">
        <f>SUM(N67+N70+N73+N76)</f>
        <v>#VALUE!</v>
      </c>
      <c r="O66" s="1095">
        <v>1950</v>
      </c>
      <c r="P66" s="1095" t="e">
        <f>SUM(P67+P70+P73+P76)</f>
        <v>#VALUE!</v>
      </c>
      <c r="Q66" s="1095">
        <v>2050</v>
      </c>
      <c r="R66" s="763"/>
      <c r="S66" s="1091">
        <f>Q66+O66+M66+K66+I66</f>
        <v>9500</v>
      </c>
      <c r="T66" s="871" t="s">
        <v>1208</v>
      </c>
    </row>
    <row r="67" spans="1:20" ht="40.5">
      <c r="A67" s="610"/>
      <c r="B67" s="610"/>
      <c r="C67" s="610"/>
      <c r="D67" s="1275" t="s">
        <v>591</v>
      </c>
      <c r="E67" s="982"/>
      <c r="F67" s="806" t="s">
        <v>810</v>
      </c>
      <c r="G67" s="1096" t="s">
        <v>1205</v>
      </c>
      <c r="H67" s="1097"/>
      <c r="I67" s="977">
        <v>880</v>
      </c>
      <c r="J67" s="977"/>
      <c r="K67" s="977">
        <v>880</v>
      </c>
      <c r="L67" s="977"/>
      <c r="M67" s="977">
        <v>880</v>
      </c>
      <c r="N67" s="977"/>
      <c r="O67" s="977">
        <v>880</v>
      </c>
      <c r="P67" s="977"/>
      <c r="Q67" s="977">
        <v>880</v>
      </c>
      <c r="R67" s="1098" t="s">
        <v>1205</v>
      </c>
      <c r="S67" s="1091">
        <f>Q67+O67+M67+K67+I67</f>
        <v>4400</v>
      </c>
      <c r="T67" s="871" t="s">
        <v>1208</v>
      </c>
    </row>
    <row r="68" spans="1:20" ht="40.5">
      <c r="A68" s="610"/>
      <c r="B68" s="610"/>
      <c r="C68" s="610"/>
      <c r="D68" s="1275" t="s">
        <v>614</v>
      </c>
      <c r="E68" s="982"/>
      <c r="F68" s="806" t="s">
        <v>811</v>
      </c>
      <c r="G68" s="1090" t="s">
        <v>1205</v>
      </c>
      <c r="H68" s="804"/>
      <c r="I68" s="804">
        <v>800</v>
      </c>
      <c r="J68" s="804"/>
      <c r="K68" s="804">
        <v>800</v>
      </c>
      <c r="L68" s="804"/>
      <c r="M68" s="804">
        <v>800</v>
      </c>
      <c r="N68" s="804"/>
      <c r="O68" s="804">
        <v>800</v>
      </c>
      <c r="P68" s="804"/>
      <c r="Q68" s="804">
        <v>800</v>
      </c>
      <c r="R68" s="1090" t="s">
        <v>1205</v>
      </c>
      <c r="S68" s="1091">
        <f>Q68+O68+M68+K68+I68</f>
        <v>4000</v>
      </c>
      <c r="T68" s="871" t="s">
        <v>1208</v>
      </c>
    </row>
    <row r="69" spans="1:20">
      <c r="A69" s="610"/>
      <c r="B69" s="980"/>
      <c r="C69" s="772"/>
      <c r="D69" s="940"/>
      <c r="E69" s="1215"/>
      <c r="F69" s="755"/>
      <c r="G69" s="759"/>
      <c r="H69" s="808"/>
      <c r="I69" s="804"/>
      <c r="J69" s="808"/>
      <c r="K69" s="804"/>
      <c r="L69" s="808"/>
      <c r="M69" s="804"/>
      <c r="N69" s="808"/>
      <c r="O69" s="804"/>
      <c r="P69" s="808"/>
      <c r="Q69" s="808"/>
      <c r="R69" s="759"/>
      <c r="S69" s="808"/>
      <c r="T69" s="804"/>
    </row>
    <row r="70" spans="1:20" ht="49.5">
      <c r="A70" s="601">
        <v>1</v>
      </c>
      <c r="B70" s="602">
        <v>11</v>
      </c>
      <c r="C70" s="601"/>
      <c r="D70" s="634" t="s">
        <v>1508</v>
      </c>
      <c r="E70" s="682"/>
      <c r="F70" s="694"/>
      <c r="G70" s="605"/>
      <c r="H70" s="606"/>
      <c r="I70" s="606"/>
      <c r="J70" s="606"/>
      <c r="K70" s="606"/>
      <c r="L70" s="606"/>
      <c r="M70" s="606"/>
      <c r="N70" s="606"/>
      <c r="O70" s="606"/>
      <c r="P70" s="606"/>
      <c r="Q70" s="606"/>
      <c r="R70" s="606"/>
      <c r="S70" s="606"/>
      <c r="T70" s="866"/>
    </row>
    <row r="71" spans="1:20">
      <c r="A71" s="607"/>
      <c r="B71" s="611"/>
      <c r="C71" s="610"/>
      <c r="D71" s="628"/>
      <c r="E71" s="681"/>
      <c r="F71" s="694"/>
      <c r="G71" s="605"/>
      <c r="H71" s="606"/>
      <c r="I71" s="606"/>
      <c r="J71" s="606"/>
      <c r="K71" s="606"/>
      <c r="L71" s="606"/>
      <c r="M71" s="606"/>
      <c r="N71" s="606"/>
      <c r="O71" s="606"/>
      <c r="P71" s="606"/>
      <c r="Q71" s="606"/>
      <c r="R71" s="606"/>
      <c r="S71" s="606"/>
      <c r="T71" s="866"/>
    </row>
    <row r="72" spans="1:20" ht="54">
      <c r="A72" s="752">
        <v>1</v>
      </c>
      <c r="B72" s="752">
        <v>11</v>
      </c>
      <c r="C72" s="752">
        <v>18</v>
      </c>
      <c r="D72" s="1301" t="s">
        <v>1424</v>
      </c>
      <c r="E72" s="915"/>
      <c r="F72" s="1262"/>
      <c r="G72" s="1280" t="s">
        <v>1348</v>
      </c>
      <c r="H72" s="808"/>
      <c r="I72" s="808"/>
      <c r="J72" s="808"/>
      <c r="K72" s="808"/>
      <c r="L72" s="808"/>
      <c r="M72" s="808"/>
      <c r="N72" s="808"/>
      <c r="O72" s="808"/>
      <c r="P72" s="808"/>
      <c r="Q72" s="808"/>
      <c r="R72" s="773">
        <v>1</v>
      </c>
      <c r="S72" s="808"/>
      <c r="T72" s="804" t="s">
        <v>1411</v>
      </c>
    </row>
    <row r="73" spans="1:20" ht="40.5">
      <c r="A73" s="752"/>
      <c r="B73" s="752"/>
      <c r="C73" s="752"/>
      <c r="D73" s="804" t="s">
        <v>576</v>
      </c>
      <c r="E73" s="1302"/>
      <c r="F73" s="806" t="s">
        <v>1903</v>
      </c>
      <c r="G73" s="1280"/>
      <c r="H73" s="804"/>
      <c r="I73" s="804"/>
      <c r="J73" s="804" t="s">
        <v>1905</v>
      </c>
      <c r="K73" s="804">
        <v>150</v>
      </c>
      <c r="L73" s="804" t="s">
        <v>1905</v>
      </c>
      <c r="M73" s="804">
        <v>150</v>
      </c>
      <c r="N73" s="804" t="s">
        <v>1905</v>
      </c>
      <c r="O73" s="804">
        <v>175</v>
      </c>
      <c r="P73" s="804" t="s">
        <v>1905</v>
      </c>
      <c r="Q73" s="804">
        <v>200</v>
      </c>
      <c r="R73" s="1303" t="s">
        <v>1904</v>
      </c>
      <c r="S73" s="804">
        <f>Q73+O73+M73+K73</f>
        <v>675</v>
      </c>
      <c r="T73" s="1275" t="s">
        <v>1413</v>
      </c>
    </row>
    <row r="74" spans="1:20">
      <c r="A74" s="610"/>
      <c r="B74" s="980"/>
      <c r="C74" s="772"/>
      <c r="D74" s="940"/>
      <c r="E74" s="1215"/>
      <c r="F74" s="755"/>
      <c r="G74" s="759"/>
      <c r="H74" s="808"/>
      <c r="I74" s="804"/>
      <c r="J74" s="808"/>
      <c r="K74" s="804"/>
      <c r="L74" s="808"/>
      <c r="M74" s="804"/>
      <c r="N74" s="808"/>
      <c r="O74" s="804"/>
      <c r="P74" s="808"/>
      <c r="Q74" s="808"/>
      <c r="R74" s="759"/>
      <c r="S74" s="808"/>
      <c r="T74" s="804"/>
    </row>
    <row r="75" spans="1:20" ht="49.5">
      <c r="A75" s="601">
        <v>1</v>
      </c>
      <c r="B75" s="602">
        <v>12</v>
      </c>
      <c r="C75" s="601"/>
      <c r="D75" s="634" t="s">
        <v>1487</v>
      </c>
      <c r="E75" s="682"/>
      <c r="F75" s="699"/>
      <c r="G75" s="610"/>
      <c r="H75" s="606"/>
      <c r="I75" s="606"/>
      <c r="J75" s="606"/>
      <c r="K75" s="606"/>
      <c r="L75" s="606"/>
      <c r="M75" s="606"/>
      <c r="N75" s="606"/>
      <c r="O75" s="606"/>
      <c r="P75" s="606"/>
      <c r="Q75" s="606"/>
      <c r="R75" s="606"/>
      <c r="S75" s="606"/>
      <c r="T75" s="866"/>
    </row>
    <row r="76" spans="1:20">
      <c r="A76" s="610"/>
      <c r="B76" s="611"/>
      <c r="C76" s="610"/>
      <c r="D76" s="628"/>
      <c r="E76" s="681"/>
      <c r="F76" s="699"/>
      <c r="G76" s="610"/>
      <c r="H76" s="606"/>
      <c r="I76" s="606"/>
      <c r="J76" s="606"/>
      <c r="K76" s="606"/>
      <c r="L76" s="606"/>
      <c r="M76" s="606"/>
      <c r="N76" s="606"/>
      <c r="O76" s="606"/>
      <c r="P76" s="606"/>
      <c r="Q76" s="606"/>
      <c r="R76" s="606"/>
      <c r="S76" s="606"/>
      <c r="T76" s="866"/>
    </row>
    <row r="77" spans="1:20" ht="40.5">
      <c r="A77" s="610">
        <v>1</v>
      </c>
      <c r="B77" s="957">
        <v>12</v>
      </c>
      <c r="C77" s="752">
        <v>15</v>
      </c>
      <c r="D77" s="1275" t="s">
        <v>1336</v>
      </c>
      <c r="E77" s="754"/>
      <c r="F77" s="1262" t="s">
        <v>1906</v>
      </c>
      <c r="G77" s="772"/>
      <c r="H77" s="900">
        <v>0.16</v>
      </c>
      <c r="I77" s="804">
        <v>300</v>
      </c>
      <c r="J77" s="1263">
        <v>0.1666</v>
      </c>
      <c r="K77" s="804">
        <v>300</v>
      </c>
      <c r="L77" s="1263">
        <v>0.41660000000000003</v>
      </c>
      <c r="M77" s="804">
        <v>300</v>
      </c>
      <c r="N77" s="1263">
        <v>0.66659999999999997</v>
      </c>
      <c r="O77" s="804">
        <v>300</v>
      </c>
      <c r="P77" s="1263">
        <v>0.83330000000000004</v>
      </c>
      <c r="Q77" s="804">
        <v>300</v>
      </c>
      <c r="R77" s="1264">
        <v>1</v>
      </c>
      <c r="S77" s="960">
        <v>1500</v>
      </c>
      <c r="T77" s="804" t="s">
        <v>1411</v>
      </c>
    </row>
    <row r="78" spans="1:20">
      <c r="A78" s="610"/>
      <c r="B78" s="980"/>
      <c r="C78" s="772"/>
      <c r="D78" s="940"/>
      <c r="E78" s="1215"/>
      <c r="F78" s="755"/>
      <c r="G78" s="759"/>
      <c r="H78" s="808"/>
      <c r="I78" s="804"/>
      <c r="J78" s="808"/>
      <c r="K78" s="804"/>
      <c r="L78" s="808"/>
      <c r="M78" s="804"/>
      <c r="N78" s="808"/>
      <c r="O78" s="804"/>
      <c r="P78" s="808"/>
      <c r="Q78" s="808"/>
      <c r="R78" s="759"/>
      <c r="S78" s="808"/>
      <c r="T78" s="804"/>
    </row>
    <row r="79" spans="1:20">
      <c r="A79" s="601">
        <v>1</v>
      </c>
      <c r="B79" s="602">
        <v>13</v>
      </c>
      <c r="C79" s="601"/>
      <c r="D79" s="634" t="s">
        <v>1422</v>
      </c>
      <c r="E79" s="682"/>
      <c r="F79" s="699"/>
      <c r="G79" s="610"/>
      <c r="H79" s="606"/>
      <c r="I79" s="606"/>
      <c r="J79" s="606"/>
      <c r="K79" s="606"/>
      <c r="L79" s="606"/>
      <c r="M79" s="606"/>
      <c r="N79" s="606"/>
      <c r="O79" s="606"/>
      <c r="P79" s="606"/>
      <c r="Q79" s="606"/>
      <c r="R79" s="606"/>
      <c r="S79" s="606"/>
      <c r="T79" s="866"/>
    </row>
    <row r="80" spans="1:20">
      <c r="A80" s="610"/>
      <c r="B80" s="610"/>
      <c r="C80" s="610"/>
      <c r="D80" s="606"/>
      <c r="E80" s="683"/>
      <c r="F80" s="699"/>
      <c r="G80" s="610"/>
      <c r="H80" s="606"/>
      <c r="I80" s="606"/>
      <c r="J80" s="606"/>
      <c r="K80" s="606"/>
      <c r="L80" s="606"/>
      <c r="M80" s="606"/>
      <c r="N80" s="606"/>
      <c r="O80" s="606"/>
      <c r="P80" s="606"/>
      <c r="Q80" s="606"/>
      <c r="R80" s="606"/>
      <c r="S80" s="606"/>
      <c r="T80" s="866"/>
    </row>
    <row r="81" spans="1:20" ht="54">
      <c r="A81" s="610">
        <v>1</v>
      </c>
      <c r="B81" s="610">
        <v>13</v>
      </c>
      <c r="C81" s="610">
        <v>16</v>
      </c>
      <c r="D81" s="804" t="s">
        <v>1418</v>
      </c>
      <c r="E81" s="895" t="s">
        <v>1542</v>
      </c>
      <c r="F81" s="771" t="s">
        <v>1630</v>
      </c>
      <c r="G81" s="908">
        <v>0.2331</v>
      </c>
      <c r="H81" s="909">
        <v>0.7</v>
      </c>
      <c r="I81" s="1643">
        <v>3565</v>
      </c>
      <c r="J81" s="909">
        <v>0.8</v>
      </c>
      <c r="K81" s="1643">
        <v>3770</v>
      </c>
      <c r="L81" s="909">
        <v>0.8</v>
      </c>
      <c r="M81" s="1643">
        <v>3955</v>
      </c>
      <c r="N81" s="909">
        <v>0.8</v>
      </c>
      <c r="O81" s="1643">
        <v>4140</v>
      </c>
      <c r="P81" s="909">
        <v>0.8</v>
      </c>
      <c r="Q81" s="1643">
        <v>4320</v>
      </c>
      <c r="R81" s="909">
        <v>0.8</v>
      </c>
      <c r="S81" s="1627">
        <f>Q81+O81+M81+K81+I81</f>
        <v>19750</v>
      </c>
      <c r="T81" s="1621" t="s">
        <v>1363</v>
      </c>
    </row>
    <row r="82" spans="1:20" ht="81">
      <c r="A82" s="610"/>
      <c r="B82" s="610"/>
      <c r="C82" s="610"/>
      <c r="D82" s="894"/>
      <c r="E82" s="893" t="s">
        <v>1542</v>
      </c>
      <c r="F82" s="771" t="s">
        <v>1631</v>
      </c>
      <c r="G82" s="908">
        <v>3.0999999999999999E-3</v>
      </c>
      <c r="H82" s="909">
        <v>0.4</v>
      </c>
      <c r="I82" s="1643"/>
      <c r="J82" s="909">
        <v>0.7</v>
      </c>
      <c r="K82" s="1643"/>
      <c r="L82" s="909">
        <v>0.8</v>
      </c>
      <c r="M82" s="1643"/>
      <c r="N82" s="909">
        <v>0.8</v>
      </c>
      <c r="O82" s="1643"/>
      <c r="P82" s="909">
        <v>0.8</v>
      </c>
      <c r="Q82" s="1643"/>
      <c r="R82" s="909">
        <v>0.8</v>
      </c>
      <c r="S82" s="1628"/>
      <c r="T82" s="1622"/>
    </row>
    <row r="83" spans="1:20" ht="54">
      <c r="A83" s="610"/>
      <c r="B83" s="610"/>
      <c r="C83" s="610"/>
      <c r="D83" s="894"/>
      <c r="E83" s="893" t="s">
        <v>1542</v>
      </c>
      <c r="F83" s="771" t="s">
        <v>1632</v>
      </c>
      <c r="G83" s="908">
        <v>0.875</v>
      </c>
      <c r="H83" s="909">
        <v>0.8</v>
      </c>
      <c r="I83" s="1643"/>
      <c r="J83" s="909">
        <v>0.8</v>
      </c>
      <c r="K83" s="1643"/>
      <c r="L83" s="909">
        <v>0.8</v>
      </c>
      <c r="M83" s="1643"/>
      <c r="N83" s="909">
        <v>0.8</v>
      </c>
      <c r="O83" s="1643"/>
      <c r="P83" s="909">
        <v>0.8</v>
      </c>
      <c r="Q83" s="1643"/>
      <c r="R83" s="909">
        <v>0.8</v>
      </c>
      <c r="S83" s="1628"/>
      <c r="T83" s="1622"/>
    </row>
    <row r="84" spans="1:20" ht="94.5">
      <c r="A84" s="610"/>
      <c r="B84" s="610"/>
      <c r="C84" s="610"/>
      <c r="D84" s="894"/>
      <c r="E84" s="893" t="s">
        <v>1542</v>
      </c>
      <c r="F84" s="771" t="s">
        <v>1633</v>
      </c>
      <c r="G84" s="910">
        <v>0.75</v>
      </c>
      <c r="H84" s="909">
        <v>0.6</v>
      </c>
      <c r="I84" s="1643"/>
      <c r="J84" s="909">
        <v>0.6</v>
      </c>
      <c r="K84" s="1643"/>
      <c r="L84" s="909">
        <v>0.6</v>
      </c>
      <c r="M84" s="1643"/>
      <c r="N84" s="909">
        <v>0.6</v>
      </c>
      <c r="O84" s="1643"/>
      <c r="P84" s="909">
        <v>0.6</v>
      </c>
      <c r="Q84" s="1643"/>
      <c r="R84" s="909">
        <v>0.6</v>
      </c>
      <c r="S84" s="1628"/>
      <c r="T84" s="1622"/>
    </row>
    <row r="85" spans="1:20" ht="54">
      <c r="A85" s="610"/>
      <c r="B85" s="610"/>
      <c r="C85" s="610"/>
      <c r="D85" s="894"/>
      <c r="E85" s="896" t="s">
        <v>1542</v>
      </c>
      <c r="F85" s="771" t="s">
        <v>1634</v>
      </c>
      <c r="G85" s="908">
        <v>3.1600000000000003E-2</v>
      </c>
      <c r="H85" s="909">
        <v>0.2</v>
      </c>
      <c r="I85" s="1643"/>
      <c r="J85" s="909">
        <v>0.4</v>
      </c>
      <c r="K85" s="1643"/>
      <c r="L85" s="909">
        <v>0.4</v>
      </c>
      <c r="M85" s="1643"/>
      <c r="N85" s="909">
        <v>0.4</v>
      </c>
      <c r="O85" s="1643"/>
      <c r="P85" s="909">
        <v>0.4</v>
      </c>
      <c r="Q85" s="1643"/>
      <c r="R85" s="909">
        <v>0.4</v>
      </c>
      <c r="S85" s="1629"/>
      <c r="T85" s="1623"/>
    </row>
    <row r="86" spans="1:20" ht="81">
      <c r="A86" s="642"/>
      <c r="B86" s="642"/>
      <c r="C86" s="642"/>
      <c r="D86" s="901" t="s">
        <v>598</v>
      </c>
      <c r="E86" s="893" t="s">
        <v>1542</v>
      </c>
      <c r="F86" s="902" t="s">
        <v>1635</v>
      </c>
      <c r="G86" s="772" t="s">
        <v>1637</v>
      </c>
      <c r="H86" s="804" t="s">
        <v>1638</v>
      </c>
      <c r="I86" s="1636">
        <v>700</v>
      </c>
      <c r="J86" s="804" t="s">
        <v>1639</v>
      </c>
      <c r="K86" s="1636">
        <v>720</v>
      </c>
      <c r="L86" s="804" t="s">
        <v>1640</v>
      </c>
      <c r="M86" s="1636">
        <v>750</v>
      </c>
      <c r="N86" s="804" t="s">
        <v>1641</v>
      </c>
      <c r="O86" s="1636">
        <v>760</v>
      </c>
      <c r="P86" s="804" t="s">
        <v>1642</v>
      </c>
      <c r="Q86" s="1636">
        <v>780</v>
      </c>
      <c r="R86" s="772" t="s">
        <v>1642</v>
      </c>
      <c r="S86" s="1636">
        <v>3700</v>
      </c>
      <c r="T86" s="1621" t="s">
        <v>1649</v>
      </c>
    </row>
    <row r="87" spans="1:20" ht="40.5">
      <c r="A87" s="597"/>
      <c r="B87" s="597"/>
      <c r="C87" s="597"/>
      <c r="D87" s="903"/>
      <c r="E87" s="766" t="s">
        <v>1542</v>
      </c>
      <c r="F87" s="755" t="s">
        <v>1636</v>
      </c>
      <c r="G87" s="772" t="s">
        <v>1643</v>
      </c>
      <c r="H87" s="804" t="s">
        <v>1644</v>
      </c>
      <c r="I87" s="1637"/>
      <c r="J87" s="804" t="s">
        <v>1645</v>
      </c>
      <c r="K87" s="1637"/>
      <c r="L87" s="804" t="s">
        <v>1646</v>
      </c>
      <c r="M87" s="1637"/>
      <c r="N87" s="804" t="s">
        <v>1647</v>
      </c>
      <c r="O87" s="1637"/>
      <c r="P87" s="804" t="s">
        <v>1648</v>
      </c>
      <c r="Q87" s="1637"/>
      <c r="R87" s="804" t="s">
        <v>1648</v>
      </c>
      <c r="S87" s="1637"/>
      <c r="T87" s="1623"/>
    </row>
    <row r="88" spans="1:20" ht="54">
      <c r="A88" s="610"/>
      <c r="B88" s="610"/>
      <c r="C88" s="610"/>
      <c r="D88" s="1632" t="s">
        <v>1650</v>
      </c>
      <c r="E88" s="896" t="s">
        <v>1542</v>
      </c>
      <c r="F88" s="755" t="s">
        <v>1651</v>
      </c>
      <c r="G88" s="773">
        <v>1</v>
      </c>
      <c r="H88" s="900">
        <v>0.8</v>
      </c>
      <c r="I88" s="1634">
        <v>1050</v>
      </c>
      <c r="J88" s="900">
        <v>0.8</v>
      </c>
      <c r="K88" s="1634">
        <v>1210</v>
      </c>
      <c r="L88" s="900">
        <v>0.8</v>
      </c>
      <c r="M88" s="1634">
        <v>1370</v>
      </c>
      <c r="N88" s="900">
        <v>0.8</v>
      </c>
      <c r="O88" s="1634">
        <v>1530</v>
      </c>
      <c r="P88" s="900">
        <v>0.8</v>
      </c>
      <c r="Q88" s="1634">
        <v>1700</v>
      </c>
      <c r="R88" s="900">
        <v>0.8</v>
      </c>
      <c r="S88" s="1634">
        <v>6900</v>
      </c>
      <c r="T88" s="1621" t="s">
        <v>1649</v>
      </c>
    </row>
    <row r="89" spans="1:20" ht="54">
      <c r="A89" s="610"/>
      <c r="B89" s="610"/>
      <c r="C89" s="610"/>
      <c r="D89" s="1633"/>
      <c r="E89" s="896" t="s">
        <v>1542</v>
      </c>
      <c r="F89" s="755" t="s">
        <v>1652</v>
      </c>
      <c r="G89" s="773">
        <v>0</v>
      </c>
      <c r="H89" s="900">
        <v>0.8</v>
      </c>
      <c r="I89" s="1635"/>
      <c r="J89" s="900">
        <v>0.8</v>
      </c>
      <c r="K89" s="1635"/>
      <c r="L89" s="900">
        <v>0.8</v>
      </c>
      <c r="M89" s="1635"/>
      <c r="N89" s="900">
        <v>0.8</v>
      </c>
      <c r="O89" s="1635"/>
      <c r="P89" s="900">
        <v>0.8</v>
      </c>
      <c r="Q89" s="1635"/>
      <c r="R89" s="900">
        <v>0.8</v>
      </c>
      <c r="S89" s="1635"/>
      <c r="T89" s="1623"/>
    </row>
    <row r="90" spans="1:20">
      <c r="A90" s="610"/>
      <c r="B90" s="610"/>
      <c r="C90" s="610"/>
      <c r="D90" s="903"/>
      <c r="E90" s="896"/>
      <c r="F90" s="897"/>
      <c r="G90" s="772"/>
      <c r="H90" s="804"/>
      <c r="I90" s="1295"/>
      <c r="J90" s="804"/>
      <c r="K90" s="1295"/>
      <c r="L90" s="804"/>
      <c r="M90" s="1295"/>
      <c r="N90" s="804"/>
      <c r="O90" s="1295"/>
      <c r="P90" s="804"/>
      <c r="Q90" s="1295"/>
      <c r="R90" s="804"/>
      <c r="S90" s="1295"/>
      <c r="T90" s="1274"/>
    </row>
    <row r="91" spans="1:20">
      <c r="A91" s="601">
        <v>1</v>
      </c>
      <c r="B91" s="602">
        <v>14</v>
      </c>
      <c r="C91" s="601"/>
      <c r="D91" s="634" t="s">
        <v>1362</v>
      </c>
      <c r="E91" s="682"/>
      <c r="F91" s="699"/>
      <c r="G91" s="610"/>
      <c r="H91" s="606"/>
      <c r="I91" s="606"/>
      <c r="J91" s="606"/>
      <c r="K91" s="606"/>
      <c r="L91" s="606"/>
      <c r="M91" s="606"/>
      <c r="N91" s="606"/>
      <c r="O91" s="606"/>
      <c r="P91" s="606"/>
      <c r="Q91" s="606"/>
      <c r="R91" s="606"/>
      <c r="S91" s="606"/>
      <c r="T91" s="866"/>
    </row>
    <row r="92" spans="1:20">
      <c r="A92" s="610"/>
      <c r="B92" s="610"/>
      <c r="C92" s="610"/>
      <c r="D92" s="606"/>
      <c r="E92" s="683"/>
      <c r="F92" s="751"/>
      <c r="G92" s="642"/>
      <c r="H92" s="646"/>
      <c r="I92" s="646"/>
      <c r="J92" s="646"/>
      <c r="K92" s="646"/>
      <c r="L92" s="646"/>
      <c r="M92" s="646"/>
      <c r="N92" s="646"/>
      <c r="O92" s="646"/>
      <c r="P92" s="646"/>
      <c r="Q92" s="646"/>
      <c r="R92" s="646"/>
      <c r="S92" s="646"/>
      <c r="T92" s="866"/>
    </row>
    <row r="93" spans="1:20" ht="40.5">
      <c r="A93" s="642">
        <v>1</v>
      </c>
      <c r="B93" s="642">
        <v>14</v>
      </c>
      <c r="C93" s="642">
        <v>15</v>
      </c>
      <c r="D93" s="911" t="s">
        <v>1364</v>
      </c>
      <c r="E93" s="896" t="s">
        <v>1542</v>
      </c>
      <c r="F93" s="897" t="s">
        <v>1653</v>
      </c>
      <c r="G93" s="1275" t="s">
        <v>1657</v>
      </c>
      <c r="H93" s="1275" t="s">
        <v>1658</v>
      </c>
      <c r="I93" s="1630">
        <v>1150</v>
      </c>
      <c r="J93" s="1275" t="s">
        <v>1658</v>
      </c>
      <c r="K93" s="1630">
        <v>1650</v>
      </c>
      <c r="L93" s="1275"/>
      <c r="M93" s="1630">
        <v>560</v>
      </c>
      <c r="N93" s="1275"/>
      <c r="O93" s="1630">
        <v>560</v>
      </c>
      <c r="P93" s="1275"/>
      <c r="Q93" s="1630">
        <v>570</v>
      </c>
      <c r="R93" s="1275"/>
      <c r="S93" s="1627">
        <f t="shared" ref="S93" si="1">SUM(I93+K93+M93+O93+Q93)</f>
        <v>4490</v>
      </c>
      <c r="T93" s="1621" t="s">
        <v>1649</v>
      </c>
    </row>
    <row r="94" spans="1:20" ht="40.5">
      <c r="A94" s="594"/>
      <c r="B94" s="594"/>
      <c r="C94" s="594"/>
      <c r="D94" s="912"/>
      <c r="E94" s="896" t="s">
        <v>1542</v>
      </c>
      <c r="F94" s="755" t="s">
        <v>1654</v>
      </c>
      <c r="G94" s="905">
        <v>0.67310000000000003</v>
      </c>
      <c r="H94" s="759">
        <v>0.75</v>
      </c>
      <c r="I94" s="1630"/>
      <c r="J94" s="759">
        <v>0.75</v>
      </c>
      <c r="K94" s="1630"/>
      <c r="L94" s="759">
        <v>0.75</v>
      </c>
      <c r="M94" s="1630"/>
      <c r="N94" s="759">
        <v>0.75</v>
      </c>
      <c r="O94" s="1630"/>
      <c r="P94" s="904">
        <v>0.75</v>
      </c>
      <c r="Q94" s="1630"/>
      <c r="R94" s="904">
        <v>0.75</v>
      </c>
      <c r="S94" s="1628"/>
      <c r="T94" s="1622"/>
    </row>
    <row r="95" spans="1:20" ht="40.5">
      <c r="A95" s="594"/>
      <c r="B95" s="594"/>
      <c r="C95" s="594"/>
      <c r="D95" s="912"/>
      <c r="E95" s="896" t="s">
        <v>1542</v>
      </c>
      <c r="F95" s="755" t="s">
        <v>1655</v>
      </c>
      <c r="G95" s="905">
        <v>8.5599999999999996E-2</v>
      </c>
      <c r="H95" s="759">
        <v>0.6</v>
      </c>
      <c r="I95" s="1630"/>
      <c r="J95" s="759">
        <v>0.6</v>
      </c>
      <c r="K95" s="1630"/>
      <c r="L95" s="759">
        <v>0.6</v>
      </c>
      <c r="M95" s="1630"/>
      <c r="N95" s="759">
        <v>0.6</v>
      </c>
      <c r="O95" s="1630"/>
      <c r="P95" s="904">
        <v>0.6</v>
      </c>
      <c r="Q95" s="1630"/>
      <c r="R95" s="904">
        <v>0.6</v>
      </c>
      <c r="S95" s="1628"/>
      <c r="T95" s="1622"/>
    </row>
    <row r="96" spans="1:20" ht="40.5">
      <c r="A96" s="597"/>
      <c r="B96" s="597"/>
      <c r="C96" s="597"/>
      <c r="D96" s="912"/>
      <c r="E96" s="893" t="s">
        <v>1542</v>
      </c>
      <c r="F96" s="768" t="s">
        <v>1656</v>
      </c>
      <c r="G96" s="913">
        <v>0</v>
      </c>
      <c r="H96" s="913">
        <v>0.6</v>
      </c>
      <c r="I96" s="1631"/>
      <c r="J96" s="913">
        <v>0.6</v>
      </c>
      <c r="K96" s="1631"/>
      <c r="L96" s="913">
        <v>0.6</v>
      </c>
      <c r="M96" s="1631"/>
      <c r="N96" s="913">
        <v>0.6</v>
      </c>
      <c r="O96" s="1631"/>
      <c r="P96" s="914">
        <v>0.6</v>
      </c>
      <c r="Q96" s="1631"/>
      <c r="R96" s="914">
        <v>0.6</v>
      </c>
      <c r="S96" s="1628"/>
      <c r="T96" s="1623"/>
    </row>
    <row r="97" spans="1:20" ht="40.5">
      <c r="A97" s="610"/>
      <c r="B97" s="610"/>
      <c r="C97" s="610"/>
      <c r="D97" s="1273" t="s">
        <v>1659</v>
      </c>
      <c r="E97" s="916"/>
      <c r="F97" s="917" t="s">
        <v>1660</v>
      </c>
      <c r="G97" s="918">
        <v>0.30759999999999998</v>
      </c>
      <c r="H97" s="913">
        <v>0.12</v>
      </c>
      <c r="I97" s="919">
        <v>300</v>
      </c>
      <c r="J97" s="913">
        <v>0.12</v>
      </c>
      <c r="K97" s="919">
        <v>310</v>
      </c>
      <c r="L97" s="913">
        <v>0.12</v>
      </c>
      <c r="M97" s="919">
        <v>330</v>
      </c>
      <c r="N97" s="913">
        <v>0.12</v>
      </c>
      <c r="O97" s="919">
        <v>350</v>
      </c>
      <c r="P97" s="913">
        <v>0.12</v>
      </c>
      <c r="Q97" s="919">
        <v>370</v>
      </c>
      <c r="R97" s="913">
        <v>0.6</v>
      </c>
      <c r="S97" s="919">
        <f t="shared" ref="S97" si="2">SUM(I97+K97+M97+O97+Q97)</f>
        <v>1660</v>
      </c>
      <c r="T97" s="1275" t="s">
        <v>1649</v>
      </c>
    </row>
    <row r="98" spans="1:20" ht="54">
      <c r="A98" s="610"/>
      <c r="B98" s="610"/>
      <c r="C98" s="610"/>
      <c r="D98" s="901" t="s">
        <v>1661</v>
      </c>
      <c r="E98" s="920"/>
      <c r="F98" s="768" t="s">
        <v>1662</v>
      </c>
      <c r="G98" s="918">
        <v>7.1400000000000005E-2</v>
      </c>
      <c r="H98" s="913">
        <v>0.5</v>
      </c>
      <c r="I98" s="921">
        <v>350</v>
      </c>
      <c r="J98" s="913">
        <v>0.5</v>
      </c>
      <c r="K98" s="921">
        <v>375</v>
      </c>
      <c r="L98" s="913">
        <v>0.5</v>
      </c>
      <c r="M98" s="921">
        <v>400</v>
      </c>
      <c r="N98" s="913">
        <v>0.5</v>
      </c>
      <c r="O98" s="921">
        <v>425</v>
      </c>
      <c r="P98" s="913">
        <v>0.5</v>
      </c>
      <c r="Q98" s="921">
        <v>450</v>
      </c>
      <c r="R98" s="913">
        <v>0.5</v>
      </c>
      <c r="S98" s="921">
        <v>2000</v>
      </c>
      <c r="T98" s="1275" t="s">
        <v>1649</v>
      </c>
    </row>
    <row r="99" spans="1:20" ht="40.5">
      <c r="A99" s="610"/>
      <c r="B99" s="610"/>
      <c r="C99" s="610"/>
      <c r="D99" s="1624" t="s">
        <v>1663</v>
      </c>
      <c r="E99" s="766" t="s">
        <v>1542</v>
      </c>
      <c r="F99" s="755" t="s">
        <v>1664</v>
      </c>
      <c r="G99" s="905">
        <v>0.32140000000000002</v>
      </c>
      <c r="H99" s="759">
        <v>0.5</v>
      </c>
      <c r="I99" s="1625">
        <v>300</v>
      </c>
      <c r="J99" s="759">
        <v>0.5</v>
      </c>
      <c r="K99" s="1626">
        <v>330</v>
      </c>
      <c r="L99" s="759">
        <v>0.5</v>
      </c>
      <c r="M99" s="1626">
        <v>360</v>
      </c>
      <c r="N99" s="759">
        <v>0.5</v>
      </c>
      <c r="O99" s="1626">
        <v>400</v>
      </c>
      <c r="P99" s="759">
        <v>0.5</v>
      </c>
      <c r="Q99" s="1626">
        <v>450</v>
      </c>
      <c r="R99" s="759">
        <v>0.5</v>
      </c>
      <c r="S99" s="1627">
        <f t="shared" ref="S99" si="3">SUM(I99+K99+M99+O99+Q99)</f>
        <v>1840</v>
      </c>
      <c r="T99" s="1621" t="s">
        <v>1649</v>
      </c>
    </row>
    <row r="100" spans="1:20" ht="27">
      <c r="A100" s="610"/>
      <c r="B100" s="610"/>
      <c r="C100" s="610"/>
      <c r="D100" s="1624"/>
      <c r="E100" s="766" t="s">
        <v>1542</v>
      </c>
      <c r="F100" s="755" t="s">
        <v>1665</v>
      </c>
      <c r="G100" s="759">
        <v>0.05</v>
      </c>
      <c r="H100" s="759">
        <v>0.45</v>
      </c>
      <c r="I100" s="1625"/>
      <c r="J100" s="759">
        <v>0.45</v>
      </c>
      <c r="K100" s="1626"/>
      <c r="L100" s="759">
        <v>0.45</v>
      </c>
      <c r="M100" s="1626"/>
      <c r="N100" s="759">
        <v>0.45</v>
      </c>
      <c r="O100" s="1626"/>
      <c r="P100" s="759">
        <v>0.45</v>
      </c>
      <c r="Q100" s="1626"/>
      <c r="R100" s="759">
        <v>0.45</v>
      </c>
      <c r="S100" s="1628"/>
      <c r="T100" s="1622"/>
    </row>
    <row r="101" spans="1:20" ht="27">
      <c r="A101" s="610"/>
      <c r="B101" s="610"/>
      <c r="C101" s="610"/>
      <c r="D101" s="1624"/>
      <c r="E101" s="766" t="s">
        <v>1542</v>
      </c>
      <c r="F101" s="755" t="s">
        <v>1666</v>
      </c>
      <c r="G101" s="905">
        <v>0.17560000000000001</v>
      </c>
      <c r="H101" s="759">
        <v>0.5</v>
      </c>
      <c r="I101" s="1625"/>
      <c r="J101" s="759">
        <v>0.5</v>
      </c>
      <c r="K101" s="1626"/>
      <c r="L101" s="759">
        <v>0.5</v>
      </c>
      <c r="M101" s="1626"/>
      <c r="N101" s="759">
        <v>0.5</v>
      </c>
      <c r="O101" s="1626"/>
      <c r="P101" s="759">
        <v>0.5</v>
      </c>
      <c r="Q101" s="1626"/>
      <c r="R101" s="759">
        <v>0.5</v>
      </c>
      <c r="S101" s="1629"/>
      <c r="T101" s="1623"/>
    </row>
    <row r="102" spans="1:20">
      <c r="A102" s="610"/>
      <c r="B102" s="980"/>
      <c r="C102" s="772"/>
      <c r="D102" s="940"/>
      <c r="E102" s="1215"/>
      <c r="F102" s="755"/>
      <c r="G102" s="759"/>
      <c r="H102" s="808"/>
      <c r="I102" s="804"/>
      <c r="J102" s="808"/>
      <c r="K102" s="804"/>
      <c r="L102" s="808"/>
      <c r="M102" s="804"/>
      <c r="N102" s="808"/>
      <c r="O102" s="804"/>
      <c r="P102" s="808"/>
      <c r="Q102" s="808"/>
      <c r="R102" s="759"/>
      <c r="S102" s="808"/>
      <c r="T102" s="804"/>
    </row>
    <row r="103" spans="1:20" ht="49.5">
      <c r="A103" s="601">
        <v>1</v>
      </c>
      <c r="B103" s="602">
        <v>19</v>
      </c>
      <c r="C103" s="601"/>
      <c r="D103" s="634" t="s">
        <v>1224</v>
      </c>
      <c r="E103" s="682"/>
      <c r="F103" s="696"/>
      <c r="G103" s="610"/>
      <c r="H103" s="606"/>
      <c r="I103" s="606"/>
      <c r="J103" s="606"/>
      <c r="K103" s="606"/>
      <c r="L103" s="606"/>
      <c r="M103" s="606"/>
      <c r="N103" s="606"/>
      <c r="O103" s="606"/>
      <c r="P103" s="606"/>
      <c r="Q103" s="606"/>
      <c r="R103" s="610"/>
      <c r="S103" s="606"/>
      <c r="T103" s="871"/>
    </row>
    <row r="104" spans="1:20">
      <c r="A104" s="610"/>
      <c r="B104" s="610"/>
      <c r="C104" s="610"/>
      <c r="D104" s="1271"/>
      <c r="E104" s="678"/>
      <c r="F104" s="696"/>
      <c r="G104" s="610"/>
      <c r="H104" s="606"/>
      <c r="I104" s="606"/>
      <c r="J104" s="606"/>
      <c r="K104" s="606"/>
      <c r="L104" s="606"/>
      <c r="M104" s="606"/>
      <c r="N104" s="606"/>
      <c r="O104" s="606"/>
      <c r="P104" s="606"/>
      <c r="Q104" s="606"/>
      <c r="R104" s="610"/>
      <c r="S104" s="606"/>
      <c r="T104" s="871"/>
    </row>
    <row r="105" spans="1:20" ht="54">
      <c r="A105" s="610">
        <v>1</v>
      </c>
      <c r="B105" s="610">
        <v>19</v>
      </c>
      <c r="C105" s="610">
        <v>16</v>
      </c>
      <c r="D105" s="940" t="s">
        <v>1231</v>
      </c>
      <c r="E105" s="1215"/>
      <c r="F105" s="771" t="s">
        <v>1868</v>
      </c>
      <c r="G105" s="1280"/>
      <c r="H105" s="772" t="s">
        <v>1780</v>
      </c>
      <c r="I105" s="804">
        <v>300</v>
      </c>
      <c r="J105" s="772" t="s">
        <v>1780</v>
      </c>
      <c r="K105" s="804">
        <v>300</v>
      </c>
      <c r="L105" s="772" t="s">
        <v>1780</v>
      </c>
      <c r="M105" s="804">
        <v>325</v>
      </c>
      <c r="N105" s="772" t="s">
        <v>1780</v>
      </c>
      <c r="O105" s="804">
        <v>325</v>
      </c>
      <c r="P105" s="772" t="s">
        <v>1780</v>
      </c>
      <c r="Q105" s="804">
        <v>350</v>
      </c>
      <c r="R105" s="772" t="s">
        <v>1780</v>
      </c>
      <c r="S105" s="960">
        <v>8400</v>
      </c>
      <c r="T105" s="1275" t="s">
        <v>1225</v>
      </c>
    </row>
    <row r="106" spans="1:20" ht="54">
      <c r="A106" s="610">
        <v>1</v>
      </c>
      <c r="B106" s="610">
        <v>19</v>
      </c>
      <c r="C106" s="610">
        <v>17</v>
      </c>
      <c r="D106" s="1275" t="s">
        <v>1223</v>
      </c>
      <c r="E106" s="754"/>
      <c r="F106" s="946" t="s">
        <v>1869</v>
      </c>
      <c r="G106" s="769"/>
      <c r="H106" s="772" t="s">
        <v>1870</v>
      </c>
      <c r="I106" s="804">
        <v>200</v>
      </c>
      <c r="J106" s="772" t="s">
        <v>1870</v>
      </c>
      <c r="K106" s="804">
        <v>300</v>
      </c>
      <c r="L106" s="772" t="s">
        <v>1870</v>
      </c>
      <c r="M106" s="804">
        <v>300</v>
      </c>
      <c r="N106" s="772" t="s">
        <v>1870</v>
      </c>
      <c r="O106" s="804">
        <v>300</v>
      </c>
      <c r="P106" s="772" t="s">
        <v>1870</v>
      </c>
      <c r="Q106" s="804">
        <v>300</v>
      </c>
      <c r="R106" s="772" t="s">
        <v>1870</v>
      </c>
      <c r="S106" s="960">
        <v>8400</v>
      </c>
      <c r="T106" s="1275" t="s">
        <v>1225</v>
      </c>
    </row>
    <row r="107" spans="1:20" ht="54">
      <c r="A107" s="610">
        <v>1</v>
      </c>
      <c r="B107" s="610">
        <v>19</v>
      </c>
      <c r="C107" s="610">
        <v>19</v>
      </c>
      <c r="D107" s="1275" t="s">
        <v>1228</v>
      </c>
      <c r="E107" s="939"/>
      <c r="F107" s="771" t="s">
        <v>1689</v>
      </c>
      <c r="G107" s="773">
        <v>0.1</v>
      </c>
      <c r="H107" s="900">
        <v>0.15</v>
      </c>
      <c r="I107" s="804">
        <v>137</v>
      </c>
      <c r="J107" s="900">
        <v>0.2</v>
      </c>
      <c r="K107" s="804">
        <v>137</v>
      </c>
      <c r="L107" s="900">
        <v>0.25</v>
      </c>
      <c r="M107" s="804">
        <v>151</v>
      </c>
      <c r="N107" s="900">
        <v>0.3</v>
      </c>
      <c r="O107" s="804">
        <v>166</v>
      </c>
      <c r="P107" s="900">
        <v>0.5</v>
      </c>
      <c r="Q107" s="804">
        <v>182</v>
      </c>
      <c r="R107" s="900">
        <v>0.5</v>
      </c>
      <c r="S107" s="804">
        <f>Q107+O107+M107+K107+I107</f>
        <v>773</v>
      </c>
      <c r="T107" s="1275" t="s">
        <v>1233</v>
      </c>
    </row>
    <row r="108" spans="1:20" ht="40.5">
      <c r="A108" s="610">
        <v>1</v>
      </c>
      <c r="B108" s="610">
        <v>19</v>
      </c>
      <c r="C108" s="610">
        <v>20</v>
      </c>
      <c r="D108" s="940" t="s">
        <v>1232</v>
      </c>
      <c r="E108" s="941"/>
      <c r="F108" s="942" t="s">
        <v>1690</v>
      </c>
      <c r="G108" s="1284" t="s">
        <v>1683</v>
      </c>
      <c r="H108" s="1284" t="s">
        <v>1684</v>
      </c>
      <c r="I108" s="1285">
        <v>380</v>
      </c>
      <c r="J108" s="1284" t="s">
        <v>1685</v>
      </c>
      <c r="K108" s="1285">
        <v>400</v>
      </c>
      <c r="L108" s="1284" t="s">
        <v>1686</v>
      </c>
      <c r="M108" s="1285">
        <v>440</v>
      </c>
      <c r="N108" s="1284" t="s">
        <v>1687</v>
      </c>
      <c r="O108" s="1285">
        <v>484</v>
      </c>
      <c r="P108" s="1284" t="s">
        <v>1688</v>
      </c>
      <c r="Q108" s="1285">
        <v>583</v>
      </c>
      <c r="R108" s="1284" t="s">
        <v>1688</v>
      </c>
      <c r="S108" s="1289">
        <f>Q108+O108+M108+K108+I108</f>
        <v>2287</v>
      </c>
      <c r="T108" s="1275" t="s">
        <v>1233</v>
      </c>
    </row>
    <row r="109" spans="1:20" ht="40.5">
      <c r="A109" s="610"/>
      <c r="B109" s="610"/>
      <c r="C109" s="610"/>
      <c r="D109" s="763" t="s">
        <v>1694</v>
      </c>
      <c r="E109" s="803"/>
      <c r="F109" s="806" t="s">
        <v>1247</v>
      </c>
      <c r="G109" s="1280"/>
      <c r="H109" s="772" t="s">
        <v>1695</v>
      </c>
      <c r="I109" s="772">
        <v>450</v>
      </c>
      <c r="J109" s="772" t="s">
        <v>1695</v>
      </c>
      <c r="K109" s="772">
        <v>505</v>
      </c>
      <c r="L109" s="772" t="s">
        <v>1695</v>
      </c>
      <c r="M109" s="772">
        <v>556</v>
      </c>
      <c r="N109" s="772" t="s">
        <v>1695</v>
      </c>
      <c r="O109" s="772">
        <v>611</v>
      </c>
      <c r="P109" s="772" t="s">
        <v>1695</v>
      </c>
      <c r="Q109" s="772">
        <v>672</v>
      </c>
      <c r="R109" s="772" t="s">
        <v>1695</v>
      </c>
      <c r="S109" s="1286">
        <v>1563</v>
      </c>
      <c r="T109" s="763" t="s">
        <v>1233</v>
      </c>
    </row>
    <row r="110" spans="1:20" ht="40.5">
      <c r="A110" s="642"/>
      <c r="B110" s="642"/>
      <c r="C110" s="642"/>
      <c r="D110" s="1273" t="s">
        <v>1677</v>
      </c>
      <c r="E110" s="945"/>
      <c r="F110" s="946" t="s">
        <v>1682</v>
      </c>
      <c r="G110" s="769" t="s">
        <v>1678</v>
      </c>
      <c r="H110" s="769" t="s">
        <v>1691</v>
      </c>
      <c r="I110" s="1286">
        <v>904</v>
      </c>
      <c r="J110" s="769" t="s">
        <v>1691</v>
      </c>
      <c r="K110" s="1286">
        <v>1174</v>
      </c>
      <c r="L110" s="769" t="s">
        <v>1691</v>
      </c>
      <c r="M110" s="1286">
        <v>1292</v>
      </c>
      <c r="N110" s="769" t="s">
        <v>1691</v>
      </c>
      <c r="O110" s="1286">
        <v>1463</v>
      </c>
      <c r="P110" s="769" t="s">
        <v>1691</v>
      </c>
      <c r="Q110" s="1286">
        <v>1563</v>
      </c>
      <c r="R110" s="769" t="s">
        <v>1691</v>
      </c>
      <c r="S110" s="1286">
        <v>1563</v>
      </c>
      <c r="T110" s="1275" t="s">
        <v>1233</v>
      </c>
    </row>
    <row r="111" spans="1:20" ht="81">
      <c r="A111" s="642"/>
      <c r="B111" s="642"/>
      <c r="C111" s="642"/>
      <c r="D111" s="901" t="s">
        <v>1679</v>
      </c>
      <c r="E111" s="948"/>
      <c r="F111" s="946"/>
      <c r="G111" s="769" t="s">
        <v>1680</v>
      </c>
      <c r="H111" s="769" t="s">
        <v>1680</v>
      </c>
      <c r="I111" s="949">
        <v>200</v>
      </c>
      <c r="J111" s="769" t="s">
        <v>1680</v>
      </c>
      <c r="K111" s="949">
        <v>220</v>
      </c>
      <c r="L111" s="769" t="s">
        <v>1681</v>
      </c>
      <c r="M111" s="949">
        <v>242</v>
      </c>
      <c r="N111" s="769" t="s">
        <v>1681</v>
      </c>
      <c r="O111" s="949">
        <v>266</v>
      </c>
      <c r="P111" s="769" t="s">
        <v>1681</v>
      </c>
      <c r="Q111" s="949">
        <v>293</v>
      </c>
      <c r="R111" s="769" t="s">
        <v>1681</v>
      </c>
      <c r="S111" s="949">
        <v>293</v>
      </c>
      <c r="T111" s="1275" t="s">
        <v>1233</v>
      </c>
    </row>
    <row r="112" spans="1:20" ht="54">
      <c r="A112" s="642"/>
      <c r="B112" s="642"/>
      <c r="C112" s="642"/>
      <c r="D112" s="901" t="s">
        <v>1692</v>
      </c>
      <c r="E112" s="950"/>
      <c r="F112" s="946" t="s">
        <v>1693</v>
      </c>
      <c r="G112" s="769"/>
      <c r="H112" s="1283">
        <v>1300</v>
      </c>
      <c r="I112" s="952">
        <v>1905</v>
      </c>
      <c r="J112" s="953"/>
      <c r="K112" s="953"/>
      <c r="L112" s="953"/>
      <c r="M112" s="953"/>
      <c r="N112" s="953"/>
      <c r="O112" s="953"/>
      <c r="P112" s="953"/>
      <c r="Q112" s="953"/>
      <c r="R112" s="954"/>
      <c r="S112" s="953"/>
      <c r="T112" s="901"/>
    </row>
    <row r="113" spans="1:20">
      <c r="A113" s="610"/>
      <c r="B113" s="980"/>
      <c r="C113" s="772"/>
      <c r="D113" s="940"/>
      <c r="E113" s="1215"/>
      <c r="F113" s="755"/>
      <c r="G113" s="759"/>
      <c r="H113" s="808"/>
      <c r="I113" s="804"/>
      <c r="J113" s="808"/>
      <c r="K113" s="804"/>
      <c r="L113" s="808"/>
      <c r="M113" s="804"/>
      <c r="N113" s="808"/>
      <c r="O113" s="804"/>
      <c r="P113" s="808"/>
      <c r="Q113" s="808"/>
      <c r="R113" s="759"/>
      <c r="S113" s="808"/>
      <c r="T113" s="804"/>
    </row>
    <row r="114" spans="1:20">
      <c r="A114" s="601">
        <v>1</v>
      </c>
      <c r="B114" s="602">
        <v>20</v>
      </c>
      <c r="C114" s="601"/>
      <c r="D114" s="634" t="s">
        <v>1135</v>
      </c>
      <c r="E114" s="682"/>
      <c r="F114" s="696"/>
      <c r="G114" s="1267"/>
      <c r="H114" s="606"/>
      <c r="I114" s="606"/>
      <c r="J114" s="606"/>
      <c r="K114" s="606"/>
      <c r="L114" s="606"/>
      <c r="M114" s="606"/>
      <c r="N114" s="606"/>
      <c r="O114" s="606"/>
      <c r="P114" s="606"/>
      <c r="Q114" s="606"/>
      <c r="R114" s="615"/>
      <c r="S114" s="606"/>
      <c r="T114" s="871"/>
    </row>
    <row r="115" spans="1:20">
      <c r="A115" s="610"/>
      <c r="B115" s="610"/>
      <c r="C115" s="610"/>
      <c r="D115" s="641"/>
      <c r="E115" s="685"/>
      <c r="F115" s="695"/>
      <c r="G115" s="1267"/>
      <c r="H115" s="606"/>
      <c r="I115" s="606"/>
      <c r="J115" s="606"/>
      <c r="K115" s="606"/>
      <c r="L115" s="606"/>
      <c r="M115" s="606"/>
      <c r="N115" s="606"/>
      <c r="O115" s="606"/>
      <c r="P115" s="606"/>
      <c r="Q115" s="606"/>
      <c r="R115" s="1267"/>
      <c r="S115" s="606"/>
      <c r="T115" s="871"/>
    </row>
    <row r="116" spans="1:20" ht="67.150000000000006" customHeight="1">
      <c r="A116" s="610">
        <v>1</v>
      </c>
      <c r="B116" s="610">
        <v>20</v>
      </c>
      <c r="C116" s="611" t="s">
        <v>1501</v>
      </c>
      <c r="D116" s="1275" t="s">
        <v>652</v>
      </c>
      <c r="E116" s="754"/>
      <c r="F116" s="771" t="s">
        <v>1570</v>
      </c>
      <c r="G116" s="759">
        <v>0.6</v>
      </c>
      <c r="H116" s="801">
        <v>1</v>
      </c>
      <c r="I116" s="802">
        <v>10604</v>
      </c>
      <c r="J116" s="801">
        <v>1</v>
      </c>
      <c r="K116" s="802">
        <v>11567.2</v>
      </c>
      <c r="L116" s="801">
        <v>1</v>
      </c>
      <c r="M116" s="802">
        <v>13846.8</v>
      </c>
      <c r="N116" s="801">
        <v>1</v>
      </c>
      <c r="O116" s="802">
        <v>14834.76</v>
      </c>
      <c r="P116" s="801">
        <v>1</v>
      </c>
      <c r="Q116" s="802">
        <v>15842.856</v>
      </c>
      <c r="R116" s="801">
        <v>1</v>
      </c>
      <c r="S116" s="938">
        <f>Q116+O116+M116+K116+I116</f>
        <v>66695.615999999995</v>
      </c>
      <c r="T116" s="1275" t="s">
        <v>1136</v>
      </c>
    </row>
    <row r="117" spans="1:20" ht="54">
      <c r="A117" s="610">
        <v>1</v>
      </c>
      <c r="B117" s="610">
        <v>20</v>
      </c>
      <c r="C117" s="610">
        <v>28</v>
      </c>
      <c r="D117" s="763" t="s">
        <v>1154</v>
      </c>
      <c r="E117" s="766"/>
      <c r="F117" s="806" t="s">
        <v>1572</v>
      </c>
      <c r="G117" s="759">
        <v>0.6</v>
      </c>
      <c r="H117" s="759">
        <v>1</v>
      </c>
      <c r="I117" s="1289">
        <v>2095</v>
      </c>
      <c r="J117" s="759">
        <v>1</v>
      </c>
      <c r="K117" s="1289">
        <v>2425</v>
      </c>
      <c r="L117" s="759">
        <v>1</v>
      </c>
      <c r="M117" s="1289">
        <v>2935</v>
      </c>
      <c r="N117" s="759">
        <v>1</v>
      </c>
      <c r="O117" s="1289">
        <v>3445</v>
      </c>
      <c r="P117" s="759">
        <v>1</v>
      </c>
      <c r="Q117" s="1289">
        <v>3950</v>
      </c>
      <c r="R117" s="759">
        <v>1</v>
      </c>
      <c r="S117" s="805">
        <f>Q117+O117+M117+K117+I117</f>
        <v>14850</v>
      </c>
      <c r="T117" s="1275" t="s">
        <v>1136</v>
      </c>
    </row>
    <row r="118" spans="1:20" ht="67.5">
      <c r="A118" s="610"/>
      <c r="B118" s="610"/>
      <c r="C118" s="610"/>
      <c r="D118" s="763" t="s">
        <v>1470</v>
      </c>
      <c r="E118" s="803"/>
      <c r="F118" s="771" t="s">
        <v>1571</v>
      </c>
      <c r="G118" s="759">
        <v>0</v>
      </c>
      <c r="H118" s="759">
        <v>1</v>
      </c>
      <c r="I118" s="804">
        <v>545</v>
      </c>
      <c r="J118" s="759">
        <v>1</v>
      </c>
      <c r="K118" s="804">
        <v>610</v>
      </c>
      <c r="L118" s="759">
        <v>1</v>
      </c>
      <c r="M118" s="804">
        <v>685</v>
      </c>
      <c r="N118" s="759">
        <v>1</v>
      </c>
      <c r="O118" s="804">
        <v>760</v>
      </c>
      <c r="P118" s="759">
        <v>1</v>
      </c>
      <c r="Q118" s="804">
        <v>835</v>
      </c>
      <c r="R118" s="759">
        <v>1</v>
      </c>
      <c r="S118" s="805">
        <f>Q118+O118+M118+K118+I118</f>
        <v>3435</v>
      </c>
      <c r="T118" s="1275" t="s">
        <v>1136</v>
      </c>
    </row>
    <row r="119" spans="1:20" ht="67.5">
      <c r="A119" s="610">
        <v>1</v>
      </c>
      <c r="B119" s="610">
        <v>20</v>
      </c>
      <c r="C119" s="610">
        <v>30</v>
      </c>
      <c r="D119" s="1275" t="s">
        <v>800</v>
      </c>
      <c r="E119" s="754"/>
      <c r="F119" s="806" t="s">
        <v>1569</v>
      </c>
      <c r="G119" s="1280" t="s">
        <v>1788</v>
      </c>
      <c r="H119" s="1280" t="s">
        <v>1788</v>
      </c>
      <c r="I119" s="804">
        <v>758</v>
      </c>
      <c r="J119" s="1280" t="s">
        <v>1789</v>
      </c>
      <c r="K119" s="804">
        <v>803</v>
      </c>
      <c r="L119" s="1280" t="s">
        <v>1790</v>
      </c>
      <c r="M119" s="804">
        <v>878</v>
      </c>
      <c r="N119" s="1280" t="s">
        <v>1791</v>
      </c>
      <c r="O119" s="804">
        <v>923</v>
      </c>
      <c r="P119" s="1280" t="s">
        <v>1787</v>
      </c>
      <c r="Q119" s="804">
        <v>968</v>
      </c>
      <c r="R119" s="1280" t="s">
        <v>1787</v>
      </c>
      <c r="S119" s="960">
        <f>Q119+O119+M119+K119+I119</f>
        <v>4330</v>
      </c>
      <c r="T119" s="1275" t="s">
        <v>1136</v>
      </c>
    </row>
    <row r="120" spans="1:20" ht="33">
      <c r="A120" s="601">
        <v>1</v>
      </c>
      <c r="B120" s="602">
        <v>22</v>
      </c>
      <c r="C120" s="601"/>
      <c r="D120" s="634" t="s">
        <v>1506</v>
      </c>
      <c r="E120" s="682"/>
      <c r="F120" s="699"/>
      <c r="G120" s="610"/>
      <c r="H120" s="606"/>
      <c r="I120" s="606"/>
      <c r="J120" s="606"/>
      <c r="K120" s="606"/>
      <c r="L120" s="606"/>
      <c r="M120" s="606"/>
      <c r="N120" s="606"/>
      <c r="O120" s="606"/>
      <c r="P120" s="606"/>
      <c r="Q120" s="606"/>
      <c r="R120" s="606"/>
      <c r="S120" s="606"/>
      <c r="T120" s="866"/>
    </row>
    <row r="121" spans="1:20">
      <c r="A121" s="610"/>
      <c r="B121" s="610"/>
      <c r="C121" s="610"/>
      <c r="D121" s="606"/>
      <c r="E121" s="683"/>
      <c r="F121" s="699"/>
      <c r="G121" s="610"/>
      <c r="H121" s="606"/>
      <c r="I121" s="606"/>
      <c r="J121" s="606"/>
      <c r="K121" s="606"/>
      <c r="L121" s="606"/>
      <c r="M121" s="606"/>
      <c r="N121" s="606"/>
      <c r="O121" s="606"/>
      <c r="P121" s="606"/>
      <c r="Q121" s="606"/>
      <c r="R121" s="606"/>
      <c r="S121" s="606"/>
      <c r="T121" s="866"/>
    </row>
    <row r="122" spans="1:20" ht="68.25">
      <c r="A122" s="610">
        <v>1</v>
      </c>
      <c r="B122" s="610">
        <v>22</v>
      </c>
      <c r="C122" s="610">
        <v>15</v>
      </c>
      <c r="D122" s="1275" t="s">
        <v>537</v>
      </c>
      <c r="E122" s="754"/>
      <c r="F122" s="771" t="s">
        <v>1899</v>
      </c>
      <c r="G122" s="772"/>
      <c r="H122" s="808" t="s">
        <v>1900</v>
      </c>
      <c r="I122" s="804">
        <v>300</v>
      </c>
      <c r="J122" s="808" t="s">
        <v>1900</v>
      </c>
      <c r="K122" s="804">
        <v>350</v>
      </c>
      <c r="L122" s="808" t="s">
        <v>1900</v>
      </c>
      <c r="M122" s="804">
        <v>400</v>
      </c>
      <c r="N122" s="808" t="s">
        <v>1901</v>
      </c>
      <c r="O122" s="804">
        <v>450</v>
      </c>
      <c r="P122" s="808" t="s">
        <v>1901</v>
      </c>
      <c r="Q122" s="804">
        <v>500</v>
      </c>
      <c r="R122" s="808" t="s">
        <v>1902</v>
      </c>
      <c r="S122" s="960">
        <f>Q122+O122+M122+K122+I122</f>
        <v>2000</v>
      </c>
      <c r="T122" s="804" t="s">
        <v>1411</v>
      </c>
    </row>
    <row r="123" spans="1:20" ht="54">
      <c r="A123" s="610">
        <v>1</v>
      </c>
      <c r="B123" s="610">
        <v>22</v>
      </c>
      <c r="C123" s="610">
        <v>17</v>
      </c>
      <c r="D123" s="1216" t="s">
        <v>539</v>
      </c>
      <c r="E123" s="1217"/>
      <c r="F123" s="1225" t="s">
        <v>1430</v>
      </c>
      <c r="G123" s="844"/>
      <c r="H123" s="866"/>
      <c r="I123" s="866"/>
      <c r="J123" s="866"/>
      <c r="K123" s="866"/>
      <c r="L123" s="866"/>
      <c r="M123" s="866"/>
      <c r="N123" s="866"/>
      <c r="O123" s="866"/>
      <c r="P123" s="866"/>
      <c r="Q123" s="866"/>
      <c r="R123" s="1231" t="s">
        <v>1348</v>
      </c>
      <c r="S123" s="866"/>
      <c r="T123" s="867" t="s">
        <v>1411</v>
      </c>
    </row>
    <row r="124" spans="1:20">
      <c r="A124" s="610"/>
      <c r="B124" s="610"/>
      <c r="C124" s="610"/>
      <c r="D124" s="606"/>
      <c r="E124" s="683"/>
      <c r="F124" s="699"/>
      <c r="G124" s="610"/>
      <c r="H124" s="606"/>
      <c r="I124" s="606"/>
      <c r="J124" s="606"/>
      <c r="K124" s="606"/>
      <c r="L124" s="606"/>
      <c r="M124" s="606"/>
      <c r="N124" s="606"/>
      <c r="O124" s="606"/>
      <c r="P124" s="606"/>
      <c r="Q124" s="606"/>
      <c r="R124" s="606"/>
      <c r="S124" s="606"/>
      <c r="T124" s="866"/>
    </row>
    <row r="125" spans="1:20">
      <c r="A125" s="601">
        <v>1</v>
      </c>
      <c r="B125" s="602">
        <v>24</v>
      </c>
      <c r="C125" s="601"/>
      <c r="D125" s="634" t="s">
        <v>1188</v>
      </c>
      <c r="E125" s="682"/>
      <c r="F125" s="699"/>
      <c r="G125" s="610"/>
      <c r="H125" s="606"/>
      <c r="I125" s="606"/>
      <c r="J125" s="606"/>
      <c r="K125" s="606"/>
      <c r="L125" s="606"/>
      <c r="M125" s="606"/>
      <c r="N125" s="606"/>
      <c r="O125" s="606"/>
      <c r="P125" s="606"/>
      <c r="Q125" s="606"/>
      <c r="R125" s="606"/>
      <c r="S125" s="606"/>
      <c r="T125" s="866"/>
    </row>
    <row r="126" spans="1:20">
      <c r="A126" s="607"/>
      <c r="B126" s="608"/>
      <c r="C126" s="607"/>
      <c r="D126" s="749"/>
      <c r="E126" s="750"/>
      <c r="F126" s="751"/>
      <c r="G126" s="642"/>
      <c r="H126" s="646"/>
      <c r="I126" s="646"/>
      <c r="J126" s="646"/>
      <c r="K126" s="646"/>
      <c r="L126" s="646"/>
      <c r="M126" s="646"/>
      <c r="N126" s="646"/>
      <c r="O126" s="646"/>
      <c r="P126" s="646"/>
      <c r="Q126" s="646"/>
      <c r="R126" s="646"/>
      <c r="S126" s="646"/>
      <c r="T126" s="866"/>
    </row>
    <row r="127" spans="1:20" ht="54">
      <c r="A127" s="610">
        <v>1</v>
      </c>
      <c r="B127" s="752">
        <v>24</v>
      </c>
      <c r="C127" s="752">
        <v>15</v>
      </c>
      <c r="D127" s="1275" t="s">
        <v>1185</v>
      </c>
      <c r="E127" s="754"/>
      <c r="F127" s="755" t="s">
        <v>1563</v>
      </c>
      <c r="G127" s="1280" t="s">
        <v>1554</v>
      </c>
      <c r="H127" s="757">
        <v>14</v>
      </c>
      <c r="I127" s="758">
        <v>250</v>
      </c>
      <c r="J127" s="757">
        <v>14</v>
      </c>
      <c r="K127" s="758">
        <v>270</v>
      </c>
      <c r="L127" s="757">
        <v>14</v>
      </c>
      <c r="M127" s="758">
        <f>K127*110%</f>
        <v>297</v>
      </c>
      <c r="N127" s="757">
        <v>14</v>
      </c>
      <c r="O127" s="758">
        <f>M127*110%</f>
        <v>326.70000000000005</v>
      </c>
      <c r="P127" s="757">
        <v>14</v>
      </c>
      <c r="Q127" s="758">
        <f>O127*110%</f>
        <v>359.37000000000006</v>
      </c>
      <c r="R127" s="757" t="s">
        <v>1555</v>
      </c>
      <c r="S127" s="758">
        <f>I127+K127+M127+O127+Q127</f>
        <v>1503.0700000000002</v>
      </c>
      <c r="T127" s="1275" t="s">
        <v>1189</v>
      </c>
    </row>
    <row r="128" spans="1:20" ht="40.5">
      <c r="A128" s="610">
        <v>1</v>
      </c>
      <c r="B128" s="752">
        <v>24</v>
      </c>
      <c r="C128" s="752">
        <v>18</v>
      </c>
      <c r="D128" s="1275" t="s">
        <v>1186</v>
      </c>
      <c r="E128" s="754"/>
      <c r="F128" s="755" t="s">
        <v>1556</v>
      </c>
      <c r="G128" s="1275"/>
      <c r="H128" s="759">
        <v>1</v>
      </c>
      <c r="I128" s="758">
        <v>950</v>
      </c>
      <c r="J128" s="759">
        <v>1</v>
      </c>
      <c r="K128" s="758">
        <v>545</v>
      </c>
      <c r="L128" s="759">
        <v>1</v>
      </c>
      <c r="M128" s="760">
        <v>599.5</v>
      </c>
      <c r="N128" s="759">
        <v>1</v>
      </c>
      <c r="O128" s="761">
        <v>659.45</v>
      </c>
      <c r="P128" s="759">
        <v>1</v>
      </c>
      <c r="Q128" s="762">
        <v>725.39499999999998</v>
      </c>
      <c r="R128" s="759">
        <v>5</v>
      </c>
      <c r="S128" s="762">
        <v>3479.3449999999998</v>
      </c>
      <c r="T128" s="1275" t="s">
        <v>1189</v>
      </c>
    </row>
    <row r="129" spans="1:20" ht="40.5">
      <c r="A129" s="610"/>
      <c r="B129" s="752"/>
      <c r="C129" s="752"/>
      <c r="D129" s="763" t="s">
        <v>1557</v>
      </c>
      <c r="E129" s="766"/>
      <c r="F129" s="768" t="s">
        <v>1558</v>
      </c>
      <c r="G129" s="769">
        <v>530</v>
      </c>
      <c r="H129" s="775" t="s">
        <v>1564</v>
      </c>
      <c r="I129" s="776">
        <f>SUM(I130:I280)</f>
        <v>130414.61085000001</v>
      </c>
      <c r="J129" s="775" t="str">
        <f t="shared" ref="J129" si="4">H129</f>
        <v>100 berkas</v>
      </c>
      <c r="K129" s="776">
        <f>SUM(K130:K280)</f>
        <v>221498.843035</v>
      </c>
      <c r="L129" s="775" t="s">
        <v>1565</v>
      </c>
      <c r="M129" s="776">
        <f>SUM(M130:M280)</f>
        <v>216514.4693615</v>
      </c>
      <c r="N129" s="775" t="str">
        <f t="shared" ref="N129" si="5">L129</f>
        <v>110 berkas</v>
      </c>
      <c r="O129" s="776">
        <f>SUM(O130:O280)</f>
        <v>163060.94189765002</v>
      </c>
      <c r="P129" s="775" t="str">
        <f t="shared" ref="P129" si="6">N129</f>
        <v>110 berkas</v>
      </c>
      <c r="Q129" s="776">
        <f>SUM(Q130:Q280)</f>
        <v>188354.30398741501</v>
      </c>
      <c r="R129" s="770">
        <v>1060</v>
      </c>
      <c r="S129" s="777">
        <v>3252.55</v>
      </c>
      <c r="T129" s="1275" t="s">
        <v>1189</v>
      </c>
    </row>
    <row r="130" spans="1:20" ht="40.5">
      <c r="A130" s="610"/>
      <c r="B130" s="752"/>
      <c r="C130" s="752"/>
      <c r="D130" s="763" t="s">
        <v>1314</v>
      </c>
      <c r="E130" s="766"/>
      <c r="F130" s="771" t="s">
        <v>1559</v>
      </c>
      <c r="G130" s="772" t="s">
        <v>1560</v>
      </c>
      <c r="H130" s="773" t="s">
        <v>1561</v>
      </c>
      <c r="I130" s="758">
        <v>1020</v>
      </c>
      <c r="J130" s="759" t="s">
        <v>1561</v>
      </c>
      <c r="K130" s="758">
        <v>1110</v>
      </c>
      <c r="L130" s="759" t="s">
        <v>1561</v>
      </c>
      <c r="M130" s="758">
        <f>K130*110%</f>
        <v>1221</v>
      </c>
      <c r="N130" s="759" t="s">
        <v>1561</v>
      </c>
      <c r="O130" s="758">
        <f>M130*110%</f>
        <v>1343.1000000000001</v>
      </c>
      <c r="P130" s="759" t="s">
        <v>1561</v>
      </c>
      <c r="Q130" s="767">
        <f>O130*110%</f>
        <v>1477.4100000000003</v>
      </c>
      <c r="R130" s="757" t="s">
        <v>1562</v>
      </c>
      <c r="S130" s="774">
        <f t="shared" ref="S130" si="7">I130+K130+M130+O130+Q130</f>
        <v>6171.51</v>
      </c>
      <c r="T130" s="1275" t="s">
        <v>1189</v>
      </c>
    </row>
    <row r="131" spans="1:20">
      <c r="A131" s="610"/>
      <c r="B131" s="980"/>
      <c r="C131" s="772"/>
      <c r="D131" s="940"/>
      <c r="E131" s="1215"/>
      <c r="F131" s="755"/>
      <c r="G131" s="759"/>
      <c r="H131" s="808"/>
      <c r="I131" s="804"/>
      <c r="J131" s="808"/>
      <c r="K131" s="804"/>
      <c r="L131" s="808"/>
      <c r="M131" s="804"/>
      <c r="N131" s="808"/>
      <c r="O131" s="804"/>
      <c r="P131" s="808"/>
      <c r="Q131" s="808"/>
      <c r="R131" s="759"/>
      <c r="S131" s="808"/>
      <c r="T131" s="804"/>
    </row>
    <row r="132" spans="1:20">
      <c r="A132" s="651"/>
      <c r="B132" s="652"/>
      <c r="C132" s="651"/>
      <c r="D132" s="653" t="s">
        <v>1667</v>
      </c>
      <c r="E132" s="687"/>
      <c r="F132" s="927"/>
      <c r="G132" s="928"/>
      <c r="H132" s="923"/>
      <c r="I132" s="923"/>
      <c r="J132" s="923"/>
      <c r="K132" s="923"/>
      <c r="L132" s="923"/>
      <c r="M132" s="923"/>
      <c r="N132" s="923"/>
      <c r="O132" s="923"/>
      <c r="P132" s="923"/>
      <c r="Q132" s="923"/>
      <c r="R132" s="928"/>
      <c r="S132" s="929"/>
      <c r="T132" s="930"/>
    </row>
    <row r="133" spans="1:20">
      <c r="A133" s="923"/>
      <c r="B133" s="924"/>
      <c r="C133" s="923"/>
      <c r="D133" s="925"/>
      <c r="E133" s="926"/>
      <c r="F133" s="927"/>
      <c r="G133" s="928"/>
      <c r="H133" s="923"/>
      <c r="I133" s="923"/>
      <c r="J133" s="923"/>
      <c r="K133" s="923"/>
      <c r="L133" s="923"/>
      <c r="M133" s="923"/>
      <c r="N133" s="923"/>
      <c r="O133" s="923"/>
      <c r="P133" s="923"/>
      <c r="Q133" s="923"/>
      <c r="R133" s="928"/>
      <c r="S133" s="929"/>
      <c r="T133" s="930"/>
    </row>
    <row r="134" spans="1:20" ht="40.5">
      <c r="A134" s="923"/>
      <c r="B134" s="924"/>
      <c r="C134" s="923"/>
      <c r="D134" s="937" t="s">
        <v>1668</v>
      </c>
      <c r="E134" s="915"/>
      <c r="F134" s="755" t="s">
        <v>1669</v>
      </c>
      <c r="G134" s="1280" t="s">
        <v>1670</v>
      </c>
      <c r="H134" s="1280" t="s">
        <v>1670</v>
      </c>
      <c r="I134" s="906">
        <v>100</v>
      </c>
      <c r="J134" s="1280" t="s">
        <v>1671</v>
      </c>
      <c r="K134" s="906">
        <v>100</v>
      </c>
      <c r="L134" s="1280" t="s">
        <v>1671</v>
      </c>
      <c r="M134" s="906">
        <v>110</v>
      </c>
      <c r="N134" s="1280" t="s">
        <v>1672</v>
      </c>
      <c r="O134" s="906">
        <v>120</v>
      </c>
      <c r="P134" s="1280" t="s">
        <v>1672</v>
      </c>
      <c r="Q134" s="906">
        <v>130</v>
      </c>
      <c r="R134" s="1280" t="s">
        <v>1673</v>
      </c>
      <c r="S134" s="758">
        <f t="shared" ref="S134" si="8">SUM(I134+K134+M134+O134+Q134)</f>
        <v>560</v>
      </c>
      <c r="T134" s="1275" t="s">
        <v>1649</v>
      </c>
    </row>
    <row r="135" spans="1:20">
      <c r="A135" s="601">
        <v>1</v>
      </c>
      <c r="B135" s="602" t="s">
        <v>1488</v>
      </c>
      <c r="C135" s="601"/>
      <c r="D135" s="603" t="s">
        <v>1449</v>
      </c>
      <c r="E135" s="674"/>
      <c r="F135" s="694"/>
      <c r="G135" s="605"/>
      <c r="H135" s="606"/>
      <c r="I135" s="606"/>
      <c r="J135" s="606"/>
      <c r="K135" s="606"/>
      <c r="L135" s="606"/>
      <c r="M135" s="606"/>
      <c r="N135" s="606"/>
      <c r="O135" s="606"/>
      <c r="P135" s="606"/>
      <c r="Q135" s="606"/>
      <c r="R135" s="606"/>
      <c r="S135" s="606"/>
      <c r="T135" s="866"/>
    </row>
    <row r="136" spans="1:20" ht="14.25" customHeight="1">
      <c r="A136" s="610"/>
      <c r="B136" s="642"/>
      <c r="C136" s="642"/>
      <c r="D136" s="745"/>
      <c r="E136" s="746"/>
      <c r="F136" s="747"/>
      <c r="G136" s="956"/>
      <c r="H136" s="646"/>
      <c r="I136" s="646"/>
      <c r="J136" s="646"/>
      <c r="K136" s="646"/>
      <c r="L136" s="646"/>
      <c r="M136" s="646"/>
      <c r="N136" s="646"/>
      <c r="O136" s="646"/>
      <c r="P136" s="646"/>
      <c r="Q136" s="646"/>
      <c r="R136" s="646"/>
      <c r="S136" s="646"/>
      <c r="T136" s="868"/>
    </row>
    <row r="137" spans="1:20" ht="14.25" customHeight="1">
      <c r="A137" s="610"/>
      <c r="B137" s="594"/>
      <c r="C137" s="594"/>
      <c r="D137" s="778"/>
      <c r="E137" s="779"/>
      <c r="F137" s="780"/>
      <c r="G137" s="781"/>
      <c r="H137" s="782"/>
      <c r="I137" s="782"/>
      <c r="J137" s="782"/>
      <c r="K137" s="782"/>
      <c r="L137" s="782"/>
      <c r="M137" s="782"/>
      <c r="N137" s="782"/>
      <c r="O137" s="782"/>
      <c r="P137" s="782"/>
      <c r="Q137" s="782"/>
      <c r="R137" s="782"/>
      <c r="S137" s="782"/>
      <c r="T137" s="869"/>
    </row>
    <row r="138" spans="1:20" ht="54">
      <c r="A138" s="710">
        <v>1</v>
      </c>
      <c r="B138" s="715" t="s">
        <v>1488</v>
      </c>
      <c r="C138" s="716">
        <v>15</v>
      </c>
      <c r="D138" s="787" t="s">
        <v>925</v>
      </c>
      <c r="E138" s="788"/>
      <c r="F138" s="789" t="s">
        <v>926</v>
      </c>
      <c r="G138" s="783">
        <v>0.85</v>
      </c>
      <c r="H138" s="784">
        <v>0.9</v>
      </c>
      <c r="I138" s="785">
        <v>15000</v>
      </c>
      <c r="J138" s="784">
        <v>0.92</v>
      </c>
      <c r="K138" s="785">
        <v>16000</v>
      </c>
      <c r="L138" s="784">
        <v>0.95</v>
      </c>
      <c r="M138" s="785">
        <v>17000</v>
      </c>
      <c r="N138" s="784">
        <v>0.98</v>
      </c>
      <c r="O138" s="785">
        <v>18000</v>
      </c>
      <c r="P138" s="784">
        <v>1</v>
      </c>
      <c r="Q138" s="785">
        <v>20000</v>
      </c>
      <c r="R138" s="784">
        <v>1</v>
      </c>
      <c r="S138" s="786">
        <v>86000</v>
      </c>
      <c r="T138" s="870" t="s">
        <v>1405</v>
      </c>
    </row>
    <row r="139" spans="1:20" ht="54">
      <c r="A139" s="791"/>
      <c r="B139" s="792"/>
      <c r="C139" s="791"/>
      <c r="D139" s="793" t="s">
        <v>1566</v>
      </c>
      <c r="E139" s="794"/>
      <c r="F139" s="795" t="s">
        <v>1567</v>
      </c>
      <c r="G139" s="1022">
        <v>0.9</v>
      </c>
      <c r="H139" s="1023">
        <v>0.92</v>
      </c>
      <c r="I139" s="1297">
        <v>9500</v>
      </c>
      <c r="J139" s="1023">
        <v>0.95</v>
      </c>
      <c r="K139" s="1297">
        <v>9570</v>
      </c>
      <c r="L139" s="1023">
        <v>0.97</v>
      </c>
      <c r="M139" s="1297">
        <v>1015</v>
      </c>
      <c r="N139" s="1023">
        <v>0.98</v>
      </c>
      <c r="O139" s="1297">
        <v>1062</v>
      </c>
      <c r="P139" s="1023">
        <v>1</v>
      </c>
      <c r="Q139" s="1296">
        <v>11300</v>
      </c>
      <c r="R139" s="1023">
        <v>1</v>
      </c>
      <c r="S139" s="1297">
        <v>51140</v>
      </c>
      <c r="T139" s="870"/>
    </row>
    <row r="140" spans="1:20" ht="67.5">
      <c r="A140" s="1028">
        <v>1</v>
      </c>
      <c r="B140" s="1029" t="s">
        <v>1488</v>
      </c>
      <c r="C140" s="1032">
        <v>16</v>
      </c>
      <c r="D140" s="1033" t="s">
        <v>936</v>
      </c>
      <c r="E140" s="1034"/>
      <c r="F140" s="1035" t="s">
        <v>1452</v>
      </c>
      <c r="G140" s="1044" t="s">
        <v>1115</v>
      </c>
      <c r="H140" s="1296">
        <v>1</v>
      </c>
      <c r="I140" s="1036">
        <f>SUM(I142:I143)</f>
        <v>800</v>
      </c>
      <c r="J140" s="1296">
        <v>1</v>
      </c>
      <c r="K140" s="1036">
        <f>SUM(K142:K143)</f>
        <v>900</v>
      </c>
      <c r="L140" s="1296">
        <v>2</v>
      </c>
      <c r="M140" s="1036">
        <f>SUM(M142:M143)</f>
        <v>1000</v>
      </c>
      <c r="N140" s="1296">
        <v>2</v>
      </c>
      <c r="O140" s="1036">
        <f>SUM(O142:O143)</f>
        <v>1100</v>
      </c>
      <c r="P140" s="1296">
        <v>2</v>
      </c>
      <c r="Q140" s="1036">
        <f>SUM(Q142:Q143)</f>
        <v>1200</v>
      </c>
      <c r="R140" s="1296" t="s">
        <v>1077</v>
      </c>
      <c r="S140" s="1036">
        <f>SUM(S142:S143)</f>
        <v>5000</v>
      </c>
      <c r="T140" s="1030" t="s">
        <v>1405</v>
      </c>
    </row>
    <row r="141" spans="1:20" ht="54">
      <c r="A141" s="1028"/>
      <c r="B141" s="1029"/>
      <c r="C141" s="1039"/>
      <c r="D141" s="793" t="s">
        <v>1746</v>
      </c>
      <c r="E141" s="1040"/>
      <c r="F141" s="1041" t="s">
        <v>1747</v>
      </c>
      <c r="G141" s="1042">
        <v>0.65</v>
      </c>
      <c r="H141" s="797">
        <v>1</v>
      </c>
      <c r="I141" s="798">
        <v>4000</v>
      </c>
      <c r="J141" s="797">
        <v>1</v>
      </c>
      <c r="K141" s="798">
        <v>5000</v>
      </c>
      <c r="L141" s="797">
        <v>1</v>
      </c>
      <c r="M141" s="798">
        <v>6000</v>
      </c>
      <c r="N141" s="797">
        <v>1</v>
      </c>
      <c r="O141" s="798">
        <v>7000</v>
      </c>
      <c r="P141" s="797">
        <v>1</v>
      </c>
      <c r="Q141" s="798">
        <v>8000</v>
      </c>
      <c r="R141" s="797">
        <v>1</v>
      </c>
      <c r="S141" s="798">
        <v>30000</v>
      </c>
      <c r="T141" s="1030" t="s">
        <v>1405</v>
      </c>
    </row>
    <row r="142" spans="1:20" ht="40.5">
      <c r="A142" s="844" t="s">
        <v>1490</v>
      </c>
      <c r="B142" s="844" t="s">
        <v>1491</v>
      </c>
      <c r="C142" s="1043" t="s">
        <v>1492</v>
      </c>
      <c r="D142" s="1293" t="s">
        <v>931</v>
      </c>
      <c r="E142" s="1037"/>
      <c r="F142" s="1038" t="s">
        <v>1568</v>
      </c>
      <c r="G142" s="1026">
        <v>1</v>
      </c>
      <c r="H142" s="1026">
        <v>1</v>
      </c>
      <c r="I142" s="1298">
        <v>800</v>
      </c>
      <c r="J142" s="1026">
        <v>1</v>
      </c>
      <c r="K142" s="1298">
        <v>900</v>
      </c>
      <c r="L142" s="1026">
        <v>1</v>
      </c>
      <c r="M142" s="1298">
        <v>1000</v>
      </c>
      <c r="N142" s="1026">
        <v>1</v>
      </c>
      <c r="O142" s="1298">
        <v>1100</v>
      </c>
      <c r="P142" s="1026">
        <v>1</v>
      </c>
      <c r="Q142" s="1298">
        <v>1200</v>
      </c>
      <c r="R142" s="1026">
        <v>1</v>
      </c>
      <c r="S142" s="1298">
        <v>5000</v>
      </c>
      <c r="T142" s="1030" t="s">
        <v>1405</v>
      </c>
    </row>
    <row r="143" spans="1:20" ht="27">
      <c r="A143" s="610">
        <v>1</v>
      </c>
      <c r="B143" s="611" t="s">
        <v>1488</v>
      </c>
      <c r="C143" s="610">
        <v>25</v>
      </c>
      <c r="D143" s="1031" t="s">
        <v>958</v>
      </c>
      <c r="E143" s="794"/>
      <c r="F143" s="1100" t="s">
        <v>959</v>
      </c>
      <c r="G143" s="799"/>
      <c r="H143" s="1221"/>
      <c r="I143" s="1221"/>
      <c r="J143" s="1221"/>
      <c r="K143" s="1221"/>
      <c r="L143" s="1221"/>
      <c r="M143" s="1221"/>
      <c r="N143" s="1221"/>
      <c r="O143" s="1221"/>
      <c r="P143" s="1221"/>
      <c r="Q143" s="1221"/>
      <c r="R143" s="1039" t="s">
        <v>1495</v>
      </c>
      <c r="S143" s="1221"/>
      <c r="T143" s="1030" t="s">
        <v>1405</v>
      </c>
    </row>
    <row r="144" spans="1:20" ht="67.5">
      <c r="A144" s="791">
        <v>1</v>
      </c>
      <c r="B144" s="792" t="s">
        <v>1488</v>
      </c>
      <c r="C144" s="791">
        <v>26</v>
      </c>
      <c r="D144" s="1031" t="s">
        <v>943</v>
      </c>
      <c r="E144" s="794"/>
      <c r="F144" s="1041" t="s">
        <v>1750</v>
      </c>
      <c r="G144" s="799">
        <v>0</v>
      </c>
      <c r="H144" s="797">
        <v>1</v>
      </c>
      <c r="I144" s="799">
        <v>0</v>
      </c>
      <c r="J144" s="797">
        <v>1</v>
      </c>
      <c r="K144" s="798">
        <v>25000</v>
      </c>
      <c r="L144" s="797">
        <v>1</v>
      </c>
      <c r="M144" s="798">
        <v>25000</v>
      </c>
      <c r="N144" s="799">
        <v>0</v>
      </c>
      <c r="O144" s="799"/>
      <c r="P144" s="799">
        <v>0</v>
      </c>
      <c r="Q144" s="799"/>
      <c r="R144" s="799" t="s">
        <v>1751</v>
      </c>
      <c r="S144" s="798">
        <v>50000</v>
      </c>
      <c r="T144" s="1030" t="s">
        <v>1405</v>
      </c>
    </row>
    <row r="145" spans="1:20" ht="40.5">
      <c r="A145" s="791">
        <v>1</v>
      </c>
      <c r="B145" s="792" t="s">
        <v>1488</v>
      </c>
      <c r="C145" s="791">
        <v>27</v>
      </c>
      <c r="D145" s="1031" t="s">
        <v>1494</v>
      </c>
      <c r="E145" s="794"/>
      <c r="F145" s="1100" t="s">
        <v>1748</v>
      </c>
      <c r="G145" s="1048" t="s">
        <v>1749</v>
      </c>
      <c r="H145" s="797">
        <v>0.95</v>
      </c>
      <c r="I145" s="798">
        <v>2000</v>
      </c>
      <c r="J145" s="797">
        <v>0.95</v>
      </c>
      <c r="K145" s="798">
        <v>2000</v>
      </c>
      <c r="L145" s="797">
        <v>0.98</v>
      </c>
      <c r="M145" s="798">
        <v>2500</v>
      </c>
      <c r="N145" s="797">
        <v>0.98</v>
      </c>
      <c r="O145" s="798">
        <v>2500</v>
      </c>
      <c r="P145" s="797">
        <v>1</v>
      </c>
      <c r="Q145" s="798">
        <v>3000</v>
      </c>
      <c r="R145" s="797">
        <v>1</v>
      </c>
      <c r="S145" s="798">
        <v>12000</v>
      </c>
      <c r="T145" s="1030" t="s">
        <v>1405</v>
      </c>
    </row>
    <row r="146" spans="1:20" ht="54">
      <c r="A146" s="610"/>
      <c r="B146" s="611"/>
      <c r="C146" s="610"/>
      <c r="D146" s="1222" t="s">
        <v>1755</v>
      </c>
      <c r="E146" s="1223"/>
      <c r="F146" s="1224" t="s">
        <v>1756</v>
      </c>
      <c r="G146" s="1023">
        <v>1</v>
      </c>
      <c r="H146" s="1023">
        <v>1</v>
      </c>
      <c r="I146" s="1297">
        <v>15000</v>
      </c>
      <c r="J146" s="1023">
        <v>1</v>
      </c>
      <c r="K146" s="1297">
        <v>20000</v>
      </c>
      <c r="L146" s="1023">
        <v>1</v>
      </c>
      <c r="M146" s="1297">
        <v>25000</v>
      </c>
      <c r="N146" s="1023">
        <v>1</v>
      </c>
      <c r="O146" s="1297">
        <v>30000</v>
      </c>
      <c r="P146" s="1023">
        <v>1</v>
      </c>
      <c r="Q146" s="1297">
        <v>35000</v>
      </c>
      <c r="R146" s="1023">
        <v>1</v>
      </c>
      <c r="S146" s="1297">
        <v>125000</v>
      </c>
      <c r="T146" s="1222" t="s">
        <v>1405</v>
      </c>
    </row>
    <row r="147" spans="1:20" ht="67.5">
      <c r="A147" s="610">
        <v>1</v>
      </c>
      <c r="B147" s="611" t="s">
        <v>1488</v>
      </c>
      <c r="C147" s="610">
        <v>28</v>
      </c>
      <c r="D147" s="1030" t="s">
        <v>1865</v>
      </c>
      <c r="E147" s="794"/>
      <c r="F147" s="1100" t="s">
        <v>1457</v>
      </c>
      <c r="G147" s="799">
        <v>0</v>
      </c>
      <c r="H147" s="797">
        <v>1</v>
      </c>
      <c r="I147" s="799">
        <v>0</v>
      </c>
      <c r="J147" s="797">
        <v>1</v>
      </c>
      <c r="K147" s="798">
        <v>25000</v>
      </c>
      <c r="L147" s="797">
        <v>1</v>
      </c>
      <c r="M147" s="798">
        <v>25000</v>
      </c>
      <c r="N147" s="799">
        <v>0</v>
      </c>
      <c r="O147" s="799"/>
      <c r="P147" s="799">
        <v>0</v>
      </c>
      <c r="Q147" s="799"/>
      <c r="R147" s="799" t="s">
        <v>1751</v>
      </c>
      <c r="S147" s="798">
        <v>50000</v>
      </c>
      <c r="T147" s="1030" t="s">
        <v>1405</v>
      </c>
    </row>
    <row r="148" spans="1:20">
      <c r="A148" s="610"/>
      <c r="B148" s="610"/>
      <c r="C148" s="610"/>
      <c r="D148" s="1061"/>
      <c r="E148" s="1062"/>
      <c r="F148" s="702"/>
      <c r="G148" s="599"/>
      <c r="H148" s="600"/>
      <c r="I148" s="600"/>
      <c r="J148" s="600"/>
      <c r="K148" s="600"/>
      <c r="L148" s="600"/>
      <c r="M148" s="600"/>
      <c r="N148" s="600"/>
      <c r="O148" s="600"/>
      <c r="P148" s="600"/>
      <c r="Q148" s="600"/>
      <c r="R148" s="790"/>
      <c r="S148" s="600"/>
      <c r="T148" s="865"/>
    </row>
    <row r="149" spans="1:20">
      <c r="A149" s="601">
        <v>1</v>
      </c>
      <c r="B149" s="602" t="s">
        <v>1499</v>
      </c>
      <c r="C149" s="601"/>
      <c r="D149" s="603" t="s">
        <v>1312</v>
      </c>
      <c r="E149" s="674"/>
      <c r="F149" s="696"/>
      <c r="G149" s="605"/>
      <c r="H149" s="606"/>
      <c r="I149" s="606"/>
      <c r="J149" s="606"/>
      <c r="K149" s="606"/>
      <c r="L149" s="606"/>
      <c r="M149" s="606"/>
      <c r="N149" s="606"/>
      <c r="O149" s="606"/>
      <c r="P149" s="606"/>
      <c r="Q149" s="606"/>
      <c r="R149" s="1267"/>
      <c r="S149" s="606"/>
      <c r="T149" s="866"/>
    </row>
    <row r="150" spans="1:20">
      <c r="A150" s="610"/>
      <c r="B150" s="610"/>
      <c r="C150" s="610"/>
      <c r="D150" s="613"/>
      <c r="E150" s="679"/>
      <c r="F150" s="1045"/>
      <c r="G150" s="956"/>
      <c r="H150" s="606"/>
      <c r="I150" s="606"/>
      <c r="J150" s="606"/>
      <c r="K150" s="606"/>
      <c r="L150" s="606"/>
      <c r="M150" s="606"/>
      <c r="N150" s="606"/>
      <c r="O150" s="606"/>
      <c r="P150" s="606"/>
      <c r="Q150" s="606"/>
      <c r="R150" s="1267"/>
      <c r="S150" s="606"/>
      <c r="T150" s="866"/>
    </row>
    <row r="151" spans="1:20" ht="54">
      <c r="A151" s="610">
        <v>1</v>
      </c>
      <c r="B151" s="611" t="s">
        <v>1499</v>
      </c>
      <c r="C151" s="610">
        <v>15</v>
      </c>
      <c r="D151" s="1031" t="s">
        <v>992</v>
      </c>
      <c r="E151" s="794"/>
      <c r="F151" s="1041" t="s">
        <v>1752</v>
      </c>
      <c r="G151" s="799" t="s">
        <v>1118</v>
      </c>
      <c r="H151" s="1050"/>
      <c r="I151" s="1050">
        <v>2050</v>
      </c>
      <c r="J151" s="1050"/>
      <c r="K151" s="1050">
        <v>2600</v>
      </c>
      <c r="L151" s="1050"/>
      <c r="M151" s="1050">
        <v>3175</v>
      </c>
      <c r="N151" s="1050"/>
      <c r="O151" s="1050">
        <v>4100</v>
      </c>
      <c r="P151" s="1050"/>
      <c r="Q151" s="1050">
        <v>4950</v>
      </c>
      <c r="R151" s="1296" t="s">
        <v>1753</v>
      </c>
      <c r="S151" s="1051"/>
      <c r="T151" s="867" t="s">
        <v>1405</v>
      </c>
    </row>
    <row r="152" spans="1:20" ht="27">
      <c r="A152" s="610"/>
      <c r="B152" s="611"/>
      <c r="C152" s="610"/>
      <c r="D152" s="1031" t="s">
        <v>476</v>
      </c>
      <c r="E152" s="794"/>
      <c r="F152" s="1226"/>
      <c r="G152" s="1227"/>
      <c r="H152" s="1022">
        <v>1</v>
      </c>
      <c r="I152" s="1296">
        <v>100</v>
      </c>
      <c r="J152" s="1022">
        <v>1</v>
      </c>
      <c r="K152" s="1296">
        <v>100</v>
      </c>
      <c r="L152" s="1022">
        <v>1</v>
      </c>
      <c r="M152" s="1296">
        <v>125</v>
      </c>
      <c r="N152" s="1022">
        <v>1</v>
      </c>
      <c r="O152" s="1296">
        <v>150</v>
      </c>
      <c r="P152" s="1022">
        <v>1</v>
      </c>
      <c r="Q152" s="1296">
        <v>200</v>
      </c>
      <c r="R152" s="1023">
        <v>1</v>
      </c>
      <c r="S152" s="1297">
        <v>675</v>
      </c>
      <c r="T152" s="867" t="s">
        <v>1405</v>
      </c>
    </row>
    <row r="153" spans="1:20" ht="54">
      <c r="A153" s="610">
        <v>1</v>
      </c>
      <c r="B153" s="611" t="s">
        <v>1499</v>
      </c>
      <c r="C153" s="610">
        <v>16</v>
      </c>
      <c r="D153" s="1031" t="s">
        <v>979</v>
      </c>
      <c r="E153" s="794"/>
      <c r="F153" s="1041" t="s">
        <v>1855</v>
      </c>
      <c r="G153" s="1229">
        <v>0.3</v>
      </c>
      <c r="H153" s="1230">
        <v>0.28000000000000003</v>
      </c>
      <c r="I153" s="798">
        <v>2000</v>
      </c>
      <c r="J153" s="797">
        <v>0.26</v>
      </c>
      <c r="K153" s="798">
        <v>2000</v>
      </c>
      <c r="L153" s="797">
        <v>0.24</v>
      </c>
      <c r="M153" s="798">
        <v>1500</v>
      </c>
      <c r="N153" s="797">
        <v>0.22</v>
      </c>
      <c r="O153" s="798">
        <v>1500</v>
      </c>
      <c r="P153" s="797">
        <v>0.2</v>
      </c>
      <c r="Q153" s="798">
        <v>1000</v>
      </c>
      <c r="R153" s="797">
        <v>0.2</v>
      </c>
      <c r="S153" s="798">
        <f>Q153+O153+M153+K153+I153</f>
        <v>8000</v>
      </c>
      <c r="T153" s="867" t="s">
        <v>1405</v>
      </c>
    </row>
    <row r="154" spans="1:20" ht="94.5">
      <c r="A154" s="610">
        <v>1</v>
      </c>
      <c r="B154" s="611" t="s">
        <v>1499</v>
      </c>
      <c r="C154" s="610">
        <v>19</v>
      </c>
      <c r="D154" s="1031" t="s">
        <v>470</v>
      </c>
      <c r="E154" s="794"/>
      <c r="F154" s="1153" t="s">
        <v>1856</v>
      </c>
      <c r="G154" s="1028" t="s">
        <v>1857</v>
      </c>
      <c r="H154" s="1228" t="s">
        <v>1857</v>
      </c>
      <c r="I154" s="1191">
        <v>6850</v>
      </c>
      <c r="J154" s="1228" t="s">
        <v>1858</v>
      </c>
      <c r="K154" s="1191">
        <v>4850</v>
      </c>
      <c r="L154" s="1228" t="s">
        <v>1859</v>
      </c>
      <c r="M154" s="1191">
        <v>5850</v>
      </c>
      <c r="N154" s="1228" t="s">
        <v>1860</v>
      </c>
      <c r="O154" s="1191">
        <v>6850</v>
      </c>
      <c r="P154" s="1228" t="s">
        <v>1861</v>
      </c>
      <c r="Q154" s="1191">
        <v>6900</v>
      </c>
      <c r="R154" s="1028" t="s">
        <v>1862</v>
      </c>
      <c r="S154" s="1191">
        <v>3130</v>
      </c>
      <c r="T154" s="871" t="s">
        <v>1311</v>
      </c>
    </row>
    <row r="155" spans="1:20" ht="40.5">
      <c r="A155" s="642"/>
      <c r="B155" s="725"/>
      <c r="C155" s="642"/>
      <c r="D155" s="1292" t="s">
        <v>477</v>
      </c>
      <c r="E155" s="794"/>
      <c r="F155" s="1080" t="s">
        <v>1853</v>
      </c>
      <c r="G155" s="796">
        <v>0.15</v>
      </c>
      <c r="H155" s="797">
        <v>0.15</v>
      </c>
      <c r="I155" s="1647">
        <v>200</v>
      </c>
      <c r="J155" s="797">
        <v>0.2</v>
      </c>
      <c r="K155" s="1647">
        <v>700</v>
      </c>
      <c r="L155" s="1208">
        <v>0.3</v>
      </c>
      <c r="M155" s="1647">
        <v>300</v>
      </c>
      <c r="N155" s="1208">
        <v>0.35</v>
      </c>
      <c r="O155" s="1647">
        <v>200</v>
      </c>
      <c r="P155" s="1208">
        <v>0.4</v>
      </c>
      <c r="Q155" s="1647">
        <v>200</v>
      </c>
      <c r="R155" s="1209">
        <v>0.4</v>
      </c>
      <c r="S155" s="1649">
        <v>1600</v>
      </c>
      <c r="T155" s="1640" t="s">
        <v>1433</v>
      </c>
    </row>
    <row r="156" spans="1:20" ht="54">
      <c r="A156" s="597"/>
      <c r="B156" s="1205"/>
      <c r="C156" s="597"/>
      <c r="D156" s="1293"/>
      <c r="E156" s="794"/>
      <c r="F156" s="1080" t="s">
        <v>1854</v>
      </c>
      <c r="G156" s="796">
        <v>0.25</v>
      </c>
      <c r="H156" s="1023">
        <v>0.3</v>
      </c>
      <c r="I156" s="1648"/>
      <c r="J156" s="1023">
        <v>0.35</v>
      </c>
      <c r="K156" s="1648"/>
      <c r="L156" s="1211">
        <v>0.4</v>
      </c>
      <c r="M156" s="1648"/>
      <c r="N156" s="1211">
        <v>0.45</v>
      </c>
      <c r="O156" s="1648"/>
      <c r="P156" s="1211">
        <v>0.5</v>
      </c>
      <c r="Q156" s="1648"/>
      <c r="R156" s="1212">
        <v>1</v>
      </c>
      <c r="S156" s="1650"/>
      <c r="T156" s="1642"/>
    </row>
    <row r="157" spans="1:20" ht="54">
      <c r="A157" s="799"/>
      <c r="B157" s="1052"/>
      <c r="C157" s="799"/>
      <c r="D157" s="1058" t="s">
        <v>1393</v>
      </c>
      <c r="E157" s="1059"/>
      <c r="F157" s="1057" t="s">
        <v>1400</v>
      </c>
      <c r="G157" s="1060"/>
      <c r="H157" s="1022">
        <v>1</v>
      </c>
      <c r="I157" s="1297">
        <v>1500</v>
      </c>
      <c r="J157" s="1022">
        <v>1</v>
      </c>
      <c r="K157" s="1297">
        <v>2000</v>
      </c>
      <c r="L157" s="1022">
        <v>1</v>
      </c>
      <c r="M157" s="1297">
        <v>2500</v>
      </c>
      <c r="N157" s="1022">
        <v>1</v>
      </c>
      <c r="O157" s="1297">
        <v>3000</v>
      </c>
      <c r="P157" s="1022">
        <v>1</v>
      </c>
      <c r="Q157" s="1296">
        <v>3500</v>
      </c>
      <c r="R157" s="1022">
        <v>1</v>
      </c>
      <c r="S157" s="1297">
        <v>1250</v>
      </c>
      <c r="T157" s="871" t="s">
        <v>1405</v>
      </c>
    </row>
    <row r="158" spans="1:20" ht="54">
      <c r="A158" s="610"/>
      <c r="B158" s="611"/>
      <c r="C158" s="610"/>
      <c r="D158" s="1053" t="s">
        <v>498</v>
      </c>
      <c r="E158" s="1054"/>
      <c r="F158" s="1041" t="s">
        <v>1754</v>
      </c>
      <c r="G158" s="1039"/>
      <c r="H158" s="796">
        <v>0.1</v>
      </c>
      <c r="I158" s="798">
        <v>1000</v>
      </c>
      <c r="J158" s="796">
        <v>0.15</v>
      </c>
      <c r="K158" s="798">
        <v>1500</v>
      </c>
      <c r="L158" s="796">
        <v>0.2</v>
      </c>
      <c r="M158" s="798">
        <v>2000</v>
      </c>
      <c r="N158" s="796">
        <v>0.25</v>
      </c>
      <c r="O158" s="798">
        <v>2500</v>
      </c>
      <c r="P158" s="796">
        <v>0.3</v>
      </c>
      <c r="Q158" s="798">
        <v>3000</v>
      </c>
      <c r="R158" s="797">
        <v>0.3</v>
      </c>
      <c r="S158" s="798">
        <v>10000</v>
      </c>
      <c r="T158" s="871" t="s">
        <v>1405</v>
      </c>
    </row>
    <row r="159" spans="1:20">
      <c r="A159" s="610"/>
      <c r="B159" s="611"/>
      <c r="C159" s="610"/>
      <c r="D159" s="1061"/>
      <c r="E159" s="1062"/>
      <c r="F159" s="1049"/>
      <c r="G159" s="1046"/>
      <c r="H159" s="600"/>
      <c r="I159" s="600"/>
      <c r="J159" s="600"/>
      <c r="K159" s="600"/>
      <c r="L159" s="600"/>
      <c r="M159" s="600"/>
      <c r="N159" s="600"/>
      <c r="O159" s="600"/>
      <c r="P159" s="600"/>
      <c r="Q159" s="600"/>
      <c r="R159" s="1046"/>
      <c r="S159" s="600"/>
      <c r="T159" s="866"/>
    </row>
    <row r="160" spans="1:20">
      <c r="A160" s="601">
        <v>1</v>
      </c>
      <c r="B160" s="602" t="s">
        <v>1501</v>
      </c>
      <c r="C160" s="601"/>
      <c r="D160" s="603" t="s">
        <v>1463</v>
      </c>
      <c r="E160" s="674"/>
      <c r="F160" s="696"/>
      <c r="G160" s="605"/>
      <c r="H160" s="606"/>
      <c r="I160" s="606"/>
      <c r="J160" s="606"/>
      <c r="K160" s="606"/>
      <c r="L160" s="606"/>
      <c r="M160" s="606"/>
      <c r="N160" s="606"/>
      <c r="O160" s="606"/>
      <c r="P160" s="606"/>
      <c r="Q160" s="606"/>
      <c r="R160" s="1267"/>
      <c r="S160" s="606"/>
      <c r="T160" s="866"/>
    </row>
    <row r="161" spans="1:20">
      <c r="A161" s="610"/>
      <c r="B161" s="611"/>
      <c r="C161" s="610"/>
      <c r="D161" s="1269"/>
      <c r="E161" s="677"/>
      <c r="F161" s="1045"/>
      <c r="G161" s="605"/>
      <c r="H161" s="606"/>
      <c r="I161" s="606"/>
      <c r="J161" s="606"/>
      <c r="K161" s="606"/>
      <c r="L161" s="606"/>
      <c r="M161" s="606"/>
      <c r="N161" s="606"/>
      <c r="O161" s="606"/>
      <c r="P161" s="606"/>
      <c r="Q161" s="606"/>
      <c r="R161" s="1267"/>
      <c r="S161" s="606"/>
      <c r="T161" s="866"/>
    </row>
    <row r="162" spans="1:20" ht="94.5">
      <c r="A162" s="610">
        <v>1</v>
      </c>
      <c r="B162" s="611" t="s">
        <v>1501</v>
      </c>
      <c r="C162" s="610">
        <v>16</v>
      </c>
      <c r="D162" s="1031" t="s">
        <v>474</v>
      </c>
      <c r="E162" s="794"/>
      <c r="F162" s="1041" t="s">
        <v>1757</v>
      </c>
      <c r="G162" s="799"/>
      <c r="H162" s="1022">
        <v>1</v>
      </c>
      <c r="I162" s="1297">
        <v>250</v>
      </c>
      <c r="J162" s="1022">
        <v>1</v>
      </c>
      <c r="K162" s="1297">
        <v>300</v>
      </c>
      <c r="L162" s="1022">
        <v>1</v>
      </c>
      <c r="M162" s="1297">
        <v>350</v>
      </c>
      <c r="N162" s="1022">
        <v>1</v>
      </c>
      <c r="O162" s="1297">
        <v>400</v>
      </c>
      <c r="P162" s="1022">
        <v>1</v>
      </c>
      <c r="Q162" s="1296">
        <v>450</v>
      </c>
      <c r="R162" s="1022">
        <v>1</v>
      </c>
      <c r="S162" s="1297">
        <v>1750</v>
      </c>
      <c r="T162" s="871" t="s">
        <v>1405</v>
      </c>
    </row>
    <row r="163" spans="1:20" ht="40.5">
      <c r="A163" s="610">
        <v>1</v>
      </c>
      <c r="B163" s="611" t="s">
        <v>1501</v>
      </c>
      <c r="C163" s="610">
        <v>16</v>
      </c>
      <c r="D163" s="1031" t="s">
        <v>966</v>
      </c>
      <c r="E163" s="800"/>
      <c r="F163" s="1064" t="s">
        <v>1215</v>
      </c>
      <c r="G163" s="799"/>
      <c r="H163" s="1063">
        <v>0.2</v>
      </c>
      <c r="I163" s="1055">
        <v>500</v>
      </c>
      <c r="J163" s="1063">
        <v>0.4</v>
      </c>
      <c r="K163" s="1055">
        <v>600</v>
      </c>
      <c r="L163" s="1063">
        <v>0.6</v>
      </c>
      <c r="M163" s="1055">
        <v>650</v>
      </c>
      <c r="N163" s="1063">
        <v>0.8</v>
      </c>
      <c r="O163" s="1055">
        <v>700</v>
      </c>
      <c r="P163" s="1063">
        <v>1</v>
      </c>
      <c r="Q163" s="1055">
        <v>750</v>
      </c>
      <c r="R163" s="1063">
        <v>1</v>
      </c>
      <c r="S163" s="1056">
        <v>3200</v>
      </c>
      <c r="T163" s="871" t="s">
        <v>1405</v>
      </c>
    </row>
    <row r="164" spans="1:20" ht="25.5">
      <c r="A164" s="601">
        <v>1</v>
      </c>
      <c r="B164" s="602">
        <v>6</v>
      </c>
      <c r="C164" s="601"/>
      <c r="D164" s="603" t="s">
        <v>1513</v>
      </c>
      <c r="E164" s="674"/>
      <c r="F164" s="698"/>
      <c r="G164" s="624"/>
      <c r="H164" s="606"/>
      <c r="I164" s="606"/>
      <c r="J164" s="606"/>
      <c r="K164" s="606"/>
      <c r="L164" s="606"/>
      <c r="M164" s="606"/>
      <c r="N164" s="606"/>
      <c r="O164" s="606"/>
      <c r="P164" s="606"/>
      <c r="Q164" s="606"/>
      <c r="R164" s="615"/>
      <c r="S164" s="606"/>
      <c r="T164" s="866"/>
    </row>
    <row r="165" spans="1:20" ht="54">
      <c r="A165" s="610"/>
      <c r="B165" s="611"/>
      <c r="C165" s="610"/>
      <c r="D165" s="1031" t="s">
        <v>1038</v>
      </c>
      <c r="E165" s="800"/>
      <c r="F165" s="1080" t="s">
        <v>1039</v>
      </c>
      <c r="G165" s="1039" t="s">
        <v>1284</v>
      </c>
      <c r="H165" s="1221"/>
      <c r="I165" s="1221"/>
      <c r="J165" s="1221"/>
      <c r="K165" s="1221"/>
      <c r="L165" s="1221"/>
      <c r="M165" s="1221"/>
      <c r="N165" s="1221"/>
      <c r="O165" s="1221"/>
      <c r="P165" s="1221"/>
      <c r="Q165" s="1221"/>
      <c r="R165" s="1039" t="s">
        <v>1284</v>
      </c>
      <c r="S165" s="1221"/>
      <c r="T165" s="867" t="s">
        <v>1180</v>
      </c>
    </row>
    <row r="166" spans="1:20">
      <c r="A166" s="601">
        <v>1</v>
      </c>
      <c r="B166" s="602" t="s">
        <v>1502</v>
      </c>
      <c r="C166" s="601"/>
      <c r="D166" s="603" t="s">
        <v>1259</v>
      </c>
      <c r="E166" s="674"/>
      <c r="F166" s="696"/>
      <c r="G166" s="605"/>
      <c r="H166" s="606"/>
      <c r="I166" s="606"/>
      <c r="J166" s="606"/>
      <c r="K166" s="606"/>
      <c r="L166" s="606"/>
      <c r="M166" s="606"/>
      <c r="N166" s="606"/>
      <c r="O166" s="606"/>
      <c r="P166" s="606"/>
      <c r="Q166" s="606"/>
      <c r="R166" s="1267"/>
      <c r="S166" s="606"/>
      <c r="T166" s="866"/>
    </row>
    <row r="167" spans="1:20">
      <c r="A167" s="610"/>
      <c r="B167" s="611"/>
      <c r="C167" s="610"/>
      <c r="D167" s="1269"/>
      <c r="E167" s="677"/>
      <c r="F167" s="696"/>
      <c r="G167" s="605"/>
      <c r="H167" s="606"/>
      <c r="I167" s="606"/>
      <c r="J167" s="606"/>
      <c r="K167" s="606"/>
      <c r="L167" s="606"/>
      <c r="M167" s="606"/>
      <c r="N167" s="606"/>
      <c r="O167" s="606"/>
      <c r="P167" s="606"/>
      <c r="Q167" s="606"/>
      <c r="R167" s="1267"/>
      <c r="S167" s="606"/>
      <c r="T167" s="866"/>
    </row>
    <row r="168" spans="1:20" ht="54">
      <c r="A168" s="610"/>
      <c r="B168" s="611"/>
      <c r="C168" s="610"/>
      <c r="D168" s="1078" t="s">
        <v>1258</v>
      </c>
      <c r="E168" s="1065"/>
      <c r="F168" s="1073" t="s">
        <v>1759</v>
      </c>
      <c r="G168" s="1069">
        <v>0.82</v>
      </c>
      <c r="H168" s="1069">
        <v>0.82</v>
      </c>
      <c r="I168" s="1070">
        <f>I170+I176+I178+I180+I183</f>
        <v>1251</v>
      </c>
      <c r="J168" s="1069">
        <v>0.85</v>
      </c>
      <c r="K168" s="1070">
        <f>K170+K176+K178+K180+K183</f>
        <v>16751</v>
      </c>
      <c r="L168" s="1069">
        <v>0.9</v>
      </c>
      <c r="M168" s="1070">
        <f>M170+M176+M178+M180+M183</f>
        <v>12031</v>
      </c>
      <c r="N168" s="1069">
        <v>0.95</v>
      </c>
      <c r="O168" s="1070">
        <f>O170+O176+O178+O180+O183</f>
        <v>3280</v>
      </c>
      <c r="P168" s="1069">
        <v>1</v>
      </c>
      <c r="Q168" s="1070">
        <f>Q170+Q176+Q178+Q180+Q183</f>
        <v>1800</v>
      </c>
      <c r="R168" s="1069">
        <v>1</v>
      </c>
      <c r="S168" s="1070">
        <f>S170+S176+S178+S180+S183</f>
        <v>37500</v>
      </c>
      <c r="T168" s="871" t="s">
        <v>1213</v>
      </c>
    </row>
    <row r="169" spans="1:20" ht="54">
      <c r="A169" s="610"/>
      <c r="B169" s="611"/>
      <c r="C169" s="610"/>
      <c r="D169" s="1053" t="s">
        <v>1001</v>
      </c>
      <c r="E169" s="1074"/>
      <c r="F169" s="1066" t="s">
        <v>1120</v>
      </c>
      <c r="G169" s="1075">
        <v>0.6</v>
      </c>
      <c r="H169" s="1075">
        <v>0.6</v>
      </c>
      <c r="I169" s="1076">
        <f>I171+I181+I175+I177+I179+I184+I188+I197</f>
        <v>5835</v>
      </c>
      <c r="J169" s="1075">
        <v>0.7</v>
      </c>
      <c r="K169" s="1076">
        <f>K171+K181+K175+K177+K179+K184+K188+K197</f>
        <v>6760</v>
      </c>
      <c r="L169" s="1075">
        <v>0.8</v>
      </c>
      <c r="M169" s="1076">
        <f>M171+M181+M175+M177+M179+M184+M188+M197</f>
        <v>7382.5</v>
      </c>
      <c r="N169" s="1075">
        <v>0.9</v>
      </c>
      <c r="O169" s="1076">
        <f>O171+O181+O175+O177+O179+O184+O188+O197</f>
        <v>8465</v>
      </c>
      <c r="P169" s="1075">
        <v>1</v>
      </c>
      <c r="Q169" s="1076">
        <f>Q171+Q181+Q175+Q177+Q179+Q184+Q188+Q197</f>
        <v>9465</v>
      </c>
      <c r="R169" s="1075">
        <v>1</v>
      </c>
      <c r="S169" s="1076">
        <f>S171+S181+S175+S177+S179+S184+S188+S197</f>
        <v>13807.5</v>
      </c>
      <c r="T169" s="871" t="s">
        <v>1213</v>
      </c>
    </row>
    <row r="170" spans="1:20" ht="54">
      <c r="A170" s="610"/>
      <c r="B170" s="611"/>
      <c r="C170" s="610"/>
      <c r="D170" s="1053" t="s">
        <v>1468</v>
      </c>
      <c r="E170" s="1074"/>
      <c r="F170" s="1066" t="s">
        <v>1760</v>
      </c>
      <c r="G170" s="1075">
        <v>0.6</v>
      </c>
      <c r="H170" s="1075">
        <v>0.6</v>
      </c>
      <c r="I170" s="1077">
        <v>276</v>
      </c>
      <c r="J170" s="1075">
        <v>0.7</v>
      </c>
      <c r="K170" s="1077">
        <v>276</v>
      </c>
      <c r="L170" s="1075">
        <v>0.8</v>
      </c>
      <c r="M170" s="1077">
        <v>281</v>
      </c>
      <c r="N170" s="1075">
        <v>0.9</v>
      </c>
      <c r="O170" s="1077">
        <v>500</v>
      </c>
      <c r="P170" s="1075">
        <v>1</v>
      </c>
      <c r="Q170" s="1077">
        <v>600</v>
      </c>
      <c r="R170" s="1075">
        <v>1</v>
      </c>
      <c r="S170" s="1076">
        <f>S172+S174</f>
        <v>5600</v>
      </c>
      <c r="T170" s="871" t="s">
        <v>1213</v>
      </c>
    </row>
    <row r="171" spans="1:20" ht="54">
      <c r="A171" s="610"/>
      <c r="B171" s="611"/>
      <c r="C171" s="610"/>
      <c r="D171" s="1201" t="s">
        <v>468</v>
      </c>
      <c r="E171" s="1085"/>
      <c r="F171" s="1073" t="s">
        <v>1758</v>
      </c>
      <c r="G171" s="1086">
        <v>0.75</v>
      </c>
      <c r="H171" s="1086">
        <v>0.75</v>
      </c>
      <c r="I171" s="1087">
        <v>4820</v>
      </c>
      <c r="J171" s="1086">
        <v>0.8</v>
      </c>
      <c r="K171" s="1087">
        <v>5745</v>
      </c>
      <c r="L171" s="1086">
        <v>0.85</v>
      </c>
      <c r="M171" s="1087">
        <v>6280</v>
      </c>
      <c r="N171" s="1086">
        <v>0.9</v>
      </c>
      <c r="O171" s="1087">
        <v>7295</v>
      </c>
      <c r="P171" s="1086">
        <v>1</v>
      </c>
      <c r="Q171" s="1087">
        <v>8295</v>
      </c>
      <c r="R171" s="1086">
        <v>1</v>
      </c>
      <c r="S171" s="1087">
        <v>8295</v>
      </c>
      <c r="T171" s="871" t="s">
        <v>1213</v>
      </c>
    </row>
    <row r="172" spans="1:20" ht="54">
      <c r="A172" s="610"/>
      <c r="B172" s="611"/>
      <c r="C172" s="1084"/>
      <c r="D172" s="1202" t="s">
        <v>1763</v>
      </c>
      <c r="E172" s="1088"/>
      <c r="F172" s="1066" t="s">
        <v>1762</v>
      </c>
      <c r="G172" s="1067">
        <v>0.6</v>
      </c>
      <c r="H172" s="1067">
        <v>0.6</v>
      </c>
      <c r="I172" s="1068">
        <f>I174+I176+I181</f>
        <v>510</v>
      </c>
      <c r="J172" s="1067">
        <v>0.7</v>
      </c>
      <c r="K172" s="1068">
        <f>K174+K176+K181</f>
        <v>350</v>
      </c>
      <c r="L172" s="1067">
        <v>0.8</v>
      </c>
      <c r="M172" s="1068">
        <f>M174+M176+M181</f>
        <v>660</v>
      </c>
      <c r="N172" s="1067">
        <v>0.9</v>
      </c>
      <c r="O172" s="1068">
        <f>O174+O176+O181</f>
        <v>470</v>
      </c>
      <c r="P172" s="1067">
        <v>1</v>
      </c>
      <c r="Q172" s="1068">
        <f>Q174+Q176+Q181</f>
        <v>810</v>
      </c>
      <c r="R172" s="1067">
        <v>1</v>
      </c>
      <c r="S172" s="1068">
        <f>S174+S176+S181</f>
        <v>2800</v>
      </c>
      <c r="T172" s="871" t="s">
        <v>1213</v>
      </c>
    </row>
    <row r="173" spans="1:20" ht="54">
      <c r="A173" s="610"/>
      <c r="B173" s="611"/>
      <c r="C173" s="610"/>
      <c r="D173" s="1078" t="s">
        <v>1260</v>
      </c>
      <c r="E173" s="1088"/>
      <c r="F173" s="1080" t="s">
        <v>1261</v>
      </c>
      <c r="G173" s="796">
        <v>0.6</v>
      </c>
      <c r="H173" s="1081">
        <v>0.6</v>
      </c>
      <c r="I173" s="1030">
        <v>570</v>
      </c>
      <c r="J173" s="1081">
        <v>0.7</v>
      </c>
      <c r="K173" s="1030">
        <v>580</v>
      </c>
      <c r="L173" s="1081">
        <v>0.8</v>
      </c>
      <c r="M173" s="1030">
        <v>640</v>
      </c>
      <c r="N173" s="1081">
        <v>0.9</v>
      </c>
      <c r="O173" s="1030">
        <v>410</v>
      </c>
      <c r="P173" s="1081">
        <v>1</v>
      </c>
      <c r="Q173" s="1030">
        <v>430</v>
      </c>
      <c r="R173" s="796">
        <v>1</v>
      </c>
      <c r="S173" s="1082">
        <f>Q173+O173+M173+K173+I173</f>
        <v>2630</v>
      </c>
      <c r="T173" s="871" t="s">
        <v>1213</v>
      </c>
    </row>
    <row r="174" spans="1:20" ht="54">
      <c r="A174" s="610"/>
      <c r="B174" s="611"/>
      <c r="C174" s="610"/>
      <c r="D174" s="1078" t="s">
        <v>469</v>
      </c>
      <c r="E174" s="1088"/>
      <c r="F174" s="1066" t="s">
        <v>1761</v>
      </c>
      <c r="G174" s="1069">
        <v>0.6</v>
      </c>
      <c r="H174" s="1069">
        <v>0.6</v>
      </c>
      <c r="I174" s="1083">
        <v>510</v>
      </c>
      <c r="J174" s="1069">
        <v>0.7</v>
      </c>
      <c r="K174" s="1083">
        <v>350</v>
      </c>
      <c r="L174" s="1069">
        <v>0.8</v>
      </c>
      <c r="M174" s="1083">
        <v>660</v>
      </c>
      <c r="N174" s="1069">
        <v>0.9</v>
      </c>
      <c r="O174" s="1083">
        <v>470</v>
      </c>
      <c r="P174" s="1069">
        <v>1</v>
      </c>
      <c r="Q174" s="1083">
        <v>810</v>
      </c>
      <c r="R174" s="1069">
        <v>1</v>
      </c>
      <c r="S174" s="1082">
        <f>Q174+O174+M174+K174+I174</f>
        <v>2800</v>
      </c>
      <c r="T174" s="871" t="s">
        <v>1213</v>
      </c>
    </row>
    <row r="175" spans="1:20">
      <c r="A175" s="610"/>
      <c r="B175" s="611"/>
      <c r="C175" s="610"/>
      <c r="D175" s="1270"/>
      <c r="E175" s="676"/>
      <c r="F175" s="698"/>
      <c r="G175" s="610"/>
      <c r="H175" s="606"/>
      <c r="I175" s="606"/>
      <c r="J175" s="606"/>
      <c r="K175" s="606"/>
      <c r="L175" s="606"/>
      <c r="M175" s="606"/>
      <c r="N175" s="606"/>
      <c r="O175" s="606"/>
      <c r="P175" s="606"/>
      <c r="Q175" s="606"/>
      <c r="R175" s="610"/>
      <c r="S175" s="606"/>
      <c r="T175" s="871"/>
    </row>
    <row r="176" spans="1:20">
      <c r="A176" s="601">
        <v>1</v>
      </c>
      <c r="B176" s="602" t="s">
        <v>1504</v>
      </c>
      <c r="C176" s="601"/>
      <c r="D176" s="603" t="s">
        <v>1432</v>
      </c>
      <c r="E176" s="674"/>
      <c r="F176" s="698"/>
      <c r="G176" s="610"/>
      <c r="H176" s="606"/>
      <c r="I176" s="606"/>
      <c r="J176" s="606"/>
      <c r="K176" s="606"/>
      <c r="L176" s="606"/>
      <c r="M176" s="606"/>
      <c r="N176" s="606"/>
      <c r="O176" s="606"/>
      <c r="P176" s="606"/>
      <c r="Q176" s="606"/>
      <c r="R176" s="610"/>
      <c r="S176" s="606"/>
      <c r="T176" s="871"/>
    </row>
    <row r="177" spans="1:20">
      <c r="A177" s="642"/>
      <c r="B177" s="725"/>
      <c r="C177" s="642"/>
      <c r="D177" s="726"/>
      <c r="E177" s="727"/>
      <c r="F177" s="728"/>
      <c r="G177" s="728"/>
      <c r="H177" s="646"/>
      <c r="I177" s="646"/>
      <c r="J177" s="646"/>
      <c r="K177" s="646"/>
      <c r="L177" s="646"/>
      <c r="M177" s="646"/>
      <c r="N177" s="646"/>
      <c r="O177" s="646"/>
      <c r="P177" s="646"/>
      <c r="Q177" s="646"/>
      <c r="R177" s="642"/>
      <c r="S177" s="646"/>
      <c r="T177" s="872"/>
    </row>
    <row r="178" spans="1:20" ht="40.15" customHeight="1">
      <c r="A178" s="708"/>
      <c r="B178" s="715"/>
      <c r="C178" s="716"/>
      <c r="D178" s="1639" t="s">
        <v>471</v>
      </c>
      <c r="E178" s="706" t="s">
        <v>1542</v>
      </c>
      <c r="F178" s="717" t="s">
        <v>1544</v>
      </c>
      <c r="G178" s="1160">
        <v>0.8</v>
      </c>
      <c r="H178" s="718">
        <v>1</v>
      </c>
      <c r="I178" s="719">
        <v>325</v>
      </c>
      <c r="J178" s="720">
        <v>1</v>
      </c>
      <c r="K178" s="719">
        <v>300</v>
      </c>
      <c r="L178" s="720">
        <v>1</v>
      </c>
      <c r="M178" s="719">
        <v>325</v>
      </c>
      <c r="N178" s="720">
        <v>1</v>
      </c>
      <c r="O178" s="719">
        <v>355</v>
      </c>
      <c r="P178" s="720">
        <v>1</v>
      </c>
      <c r="Q178" s="719">
        <v>525</v>
      </c>
      <c r="R178" s="720">
        <v>1</v>
      </c>
      <c r="S178" s="719">
        <v>550</v>
      </c>
      <c r="T178" s="717" t="s">
        <v>1443</v>
      </c>
    </row>
    <row r="179" spans="1:20" ht="67.5">
      <c r="A179" s="705"/>
      <c r="B179" s="716"/>
      <c r="C179" s="716"/>
      <c r="D179" s="1639"/>
      <c r="E179" s="707" t="s">
        <v>1542</v>
      </c>
      <c r="F179" s="722" t="s">
        <v>1545</v>
      </c>
      <c r="G179" s="1161">
        <v>0.80500000000000005</v>
      </c>
      <c r="H179" s="718">
        <v>1</v>
      </c>
      <c r="I179" s="723"/>
      <c r="J179" s="724">
        <v>1</v>
      </c>
      <c r="K179" s="723"/>
      <c r="L179" s="724">
        <v>1</v>
      </c>
      <c r="M179" s="723"/>
      <c r="N179" s="724">
        <v>1</v>
      </c>
      <c r="O179" s="723"/>
      <c r="P179" s="724">
        <v>1</v>
      </c>
      <c r="Q179" s="723"/>
      <c r="R179" s="724">
        <v>1</v>
      </c>
      <c r="S179" s="723"/>
      <c r="T179" s="873"/>
    </row>
    <row r="180" spans="1:20" ht="40.5">
      <c r="A180" s="705"/>
      <c r="B180" s="716"/>
      <c r="C180" s="716"/>
      <c r="D180" s="721"/>
      <c r="E180" s="707" t="s">
        <v>1542</v>
      </c>
      <c r="F180" s="722" t="s">
        <v>1546</v>
      </c>
      <c r="G180" s="1162">
        <v>0</v>
      </c>
      <c r="H180" s="718">
        <v>0.02</v>
      </c>
      <c r="I180" s="723"/>
      <c r="J180" s="724">
        <v>0.04</v>
      </c>
      <c r="K180" s="723"/>
      <c r="L180" s="724">
        <v>0.06</v>
      </c>
      <c r="M180" s="723"/>
      <c r="N180" s="724">
        <v>0.08</v>
      </c>
      <c r="O180" s="723"/>
      <c r="P180" s="724">
        <v>0.1</v>
      </c>
      <c r="Q180" s="723"/>
      <c r="R180" s="724">
        <v>0.1</v>
      </c>
      <c r="S180" s="723"/>
      <c r="T180" s="873"/>
    </row>
    <row r="181" spans="1:20" ht="54">
      <c r="A181" s="705"/>
      <c r="B181" s="716"/>
      <c r="C181" s="716"/>
      <c r="D181" s="721"/>
      <c r="E181" s="707" t="s">
        <v>1542</v>
      </c>
      <c r="F181" s="722" t="s">
        <v>1547</v>
      </c>
      <c r="G181" s="1161">
        <v>0.80500000000000005</v>
      </c>
      <c r="H181" s="718">
        <v>1</v>
      </c>
      <c r="I181" s="723"/>
      <c r="J181" s="724">
        <v>1</v>
      </c>
      <c r="K181" s="723"/>
      <c r="L181" s="724">
        <v>1</v>
      </c>
      <c r="M181" s="723"/>
      <c r="N181" s="724">
        <v>1</v>
      </c>
      <c r="O181" s="723"/>
      <c r="P181" s="724">
        <v>1</v>
      </c>
      <c r="Q181" s="723"/>
      <c r="R181" s="724">
        <v>1</v>
      </c>
      <c r="S181" s="723"/>
      <c r="T181" s="742"/>
    </row>
    <row r="182" spans="1:20" ht="40.5">
      <c r="A182" s="705"/>
      <c r="B182" s="716"/>
      <c r="C182" s="716"/>
      <c r="D182" s="721"/>
      <c r="E182" s="1163" t="s">
        <v>1542</v>
      </c>
      <c r="F182" s="1168" t="s">
        <v>1837</v>
      </c>
      <c r="G182" s="1166">
        <v>0</v>
      </c>
      <c r="H182" s="1164" t="s">
        <v>1838</v>
      </c>
      <c r="I182" s="1165">
        <v>995</v>
      </c>
      <c r="J182" s="1166" t="s">
        <v>1839</v>
      </c>
      <c r="K182" s="1165">
        <v>695</v>
      </c>
      <c r="L182" s="1166" t="s">
        <v>1839</v>
      </c>
      <c r="M182" s="1165">
        <v>995</v>
      </c>
      <c r="N182" s="1166" t="s">
        <v>1839</v>
      </c>
      <c r="O182" s="1169">
        <v>1295</v>
      </c>
      <c r="P182" s="1166" t="s">
        <v>1839</v>
      </c>
      <c r="Q182" s="1169">
        <v>1295</v>
      </c>
      <c r="R182" s="1166" t="s">
        <v>1840</v>
      </c>
      <c r="S182" s="1169">
        <v>5275</v>
      </c>
      <c r="T182" s="1170" t="s">
        <v>1433</v>
      </c>
    </row>
    <row r="183" spans="1:20" ht="80.45" customHeight="1">
      <c r="A183" s="705">
        <v>1</v>
      </c>
      <c r="B183" s="729" t="s">
        <v>1504</v>
      </c>
      <c r="C183" s="730">
        <v>17</v>
      </c>
      <c r="D183" s="1172" t="s">
        <v>900</v>
      </c>
      <c r="E183" s="707" t="s">
        <v>1542</v>
      </c>
      <c r="F183" s="731" t="s">
        <v>1549</v>
      </c>
      <c r="G183" s="1149">
        <v>4.7E-2</v>
      </c>
      <c r="H183" s="1149">
        <v>5.3999999999999999E-2</v>
      </c>
      <c r="I183" s="1294">
        <v>650</v>
      </c>
      <c r="J183" s="1149">
        <v>6.9000000000000006E-2</v>
      </c>
      <c r="K183" s="1171">
        <v>16175</v>
      </c>
      <c r="L183" s="1149">
        <v>8.1000000000000003E-2</v>
      </c>
      <c r="M183" s="1171">
        <v>11425</v>
      </c>
      <c r="N183" s="1149">
        <v>9.5000000000000001E-2</v>
      </c>
      <c r="O183" s="1171">
        <v>2425</v>
      </c>
      <c r="P183" s="1149">
        <v>9.5000000000000001E-2</v>
      </c>
      <c r="Q183" s="1171">
        <v>675</v>
      </c>
      <c r="R183" s="737" t="s">
        <v>1548</v>
      </c>
      <c r="S183" s="1171">
        <v>31350</v>
      </c>
      <c r="T183" s="874" t="s">
        <v>1443</v>
      </c>
    </row>
    <row r="184" spans="1:20" ht="12" customHeight="1">
      <c r="A184" s="705"/>
      <c r="B184" s="710"/>
      <c r="C184" s="710"/>
      <c r="D184" s="1638" t="s">
        <v>903</v>
      </c>
      <c r="E184" s="732"/>
      <c r="F184" s="733" t="s">
        <v>1550</v>
      </c>
      <c r="G184" s="734"/>
      <c r="H184" s="735"/>
      <c r="I184" s="735"/>
      <c r="J184" s="735"/>
      <c r="K184" s="735"/>
      <c r="L184" s="735"/>
      <c r="M184" s="735"/>
      <c r="N184" s="735"/>
      <c r="O184" s="735"/>
      <c r="P184" s="735"/>
      <c r="Q184" s="735"/>
      <c r="R184" s="734"/>
      <c r="S184" s="735"/>
      <c r="T184" s="1638" t="s">
        <v>1443</v>
      </c>
    </row>
    <row r="185" spans="1:20" ht="27">
      <c r="A185" s="705"/>
      <c r="B185" s="716"/>
      <c r="C185" s="716"/>
      <c r="D185" s="1639"/>
      <c r="E185" s="707" t="s">
        <v>1542</v>
      </c>
      <c r="F185" s="731" t="s">
        <v>1551</v>
      </c>
      <c r="G185" s="1149">
        <v>8.0000000000000002E-3</v>
      </c>
      <c r="H185" s="724">
        <v>0.09</v>
      </c>
      <c r="I185" s="1294">
        <v>780</v>
      </c>
      <c r="J185" s="724">
        <v>0.17</v>
      </c>
      <c r="K185" s="1645">
        <v>790</v>
      </c>
      <c r="L185" s="724">
        <v>0.26</v>
      </c>
      <c r="M185" s="1645">
        <v>615</v>
      </c>
      <c r="N185" s="724">
        <v>0.35</v>
      </c>
      <c r="O185" s="1645">
        <v>875</v>
      </c>
      <c r="P185" s="724">
        <v>0.44</v>
      </c>
      <c r="Q185" s="1645">
        <v>940</v>
      </c>
      <c r="R185" s="724">
        <v>0.44</v>
      </c>
      <c r="S185" s="1645">
        <v>4000</v>
      </c>
      <c r="T185" s="1639"/>
    </row>
    <row r="186" spans="1:20" ht="27">
      <c r="A186" s="705"/>
      <c r="B186" s="716"/>
      <c r="C186" s="716"/>
      <c r="D186" s="1173"/>
      <c r="E186" s="1163" t="s">
        <v>1542</v>
      </c>
      <c r="F186" s="1168" t="s">
        <v>1552</v>
      </c>
      <c r="G186" s="1199">
        <v>0.04</v>
      </c>
      <c r="H186" s="1199">
        <v>7.0000000000000007E-2</v>
      </c>
      <c r="I186" s="737"/>
      <c r="J186" s="1199">
        <v>0.1</v>
      </c>
      <c r="K186" s="1645"/>
      <c r="L186" s="1199">
        <v>0.13</v>
      </c>
      <c r="M186" s="1645"/>
      <c r="N186" s="1199">
        <v>0.16</v>
      </c>
      <c r="O186" s="1645"/>
      <c r="P186" s="1199">
        <v>0.2</v>
      </c>
      <c r="Q186" s="1645"/>
      <c r="R186" s="1199">
        <v>0.2</v>
      </c>
      <c r="S186" s="1645"/>
      <c r="T186" s="1639"/>
    </row>
    <row r="187" spans="1:20" ht="27">
      <c r="A187" s="705"/>
      <c r="B187" s="708"/>
      <c r="C187" s="708"/>
      <c r="D187" s="1174"/>
      <c r="E187" s="713" t="s">
        <v>1542</v>
      </c>
      <c r="F187" s="740" t="s">
        <v>1553</v>
      </c>
      <c r="G187" s="738">
        <v>0.02</v>
      </c>
      <c r="H187" s="738">
        <v>0.18</v>
      </c>
      <c r="I187" s="739"/>
      <c r="J187" s="738">
        <v>0.38</v>
      </c>
      <c r="K187" s="1646"/>
      <c r="L187" s="738">
        <v>0.57999999999999996</v>
      </c>
      <c r="M187" s="1646"/>
      <c r="N187" s="738">
        <v>0.78</v>
      </c>
      <c r="O187" s="1646"/>
      <c r="P187" s="738">
        <v>0.98</v>
      </c>
      <c r="Q187" s="1646"/>
      <c r="R187" s="738">
        <v>1</v>
      </c>
      <c r="S187" s="1646"/>
      <c r="T187" s="1644"/>
    </row>
    <row r="188" spans="1:20" ht="108">
      <c r="A188" s="705"/>
      <c r="B188" s="711"/>
      <c r="C188" s="710"/>
      <c r="D188" s="733" t="s">
        <v>1540</v>
      </c>
      <c r="E188" s="1163" t="s">
        <v>1542</v>
      </c>
      <c r="F188" s="1198" t="s">
        <v>1543</v>
      </c>
      <c r="G188" s="1167">
        <v>0.46</v>
      </c>
      <c r="H188" s="1199">
        <v>0.46</v>
      </c>
      <c r="I188" s="1200">
        <v>1015</v>
      </c>
      <c r="J188" s="1199">
        <v>0.46</v>
      </c>
      <c r="K188" s="1200">
        <v>1015</v>
      </c>
      <c r="L188" s="1199">
        <v>0.54</v>
      </c>
      <c r="M188" s="1200">
        <v>1102.5</v>
      </c>
      <c r="N188" s="1199">
        <v>0.62</v>
      </c>
      <c r="O188" s="1200">
        <v>1170</v>
      </c>
      <c r="P188" s="1199">
        <v>0.69</v>
      </c>
      <c r="Q188" s="1200">
        <v>1170</v>
      </c>
      <c r="R188" s="1199">
        <v>0.79</v>
      </c>
      <c r="S188" s="1200">
        <v>5512.5</v>
      </c>
      <c r="T188" s="741" t="s">
        <v>1443</v>
      </c>
    </row>
    <row r="189" spans="1:20" ht="67.5">
      <c r="A189" s="705"/>
      <c r="B189" s="709"/>
      <c r="C189" s="708"/>
      <c r="D189" s="712"/>
      <c r="E189" s="713" t="s">
        <v>1542</v>
      </c>
      <c r="F189" s="714" t="s">
        <v>1541</v>
      </c>
      <c r="G189" s="1150">
        <v>1</v>
      </c>
      <c r="H189" s="738">
        <v>1</v>
      </c>
      <c r="I189" s="742"/>
      <c r="J189" s="738">
        <v>1</v>
      </c>
      <c r="K189" s="742"/>
      <c r="L189" s="738">
        <v>1</v>
      </c>
      <c r="M189" s="742"/>
      <c r="N189" s="738">
        <v>1</v>
      </c>
      <c r="O189" s="742"/>
      <c r="P189" s="738">
        <v>1</v>
      </c>
      <c r="Q189" s="742"/>
      <c r="R189" s="738">
        <v>1</v>
      </c>
      <c r="S189" s="742"/>
      <c r="T189" s="743"/>
    </row>
    <row r="190" spans="1:20" ht="26.45" customHeight="1">
      <c r="A190" s="710"/>
      <c r="B190" s="715"/>
      <c r="C190" s="716"/>
      <c r="D190" s="1638" t="s">
        <v>472</v>
      </c>
      <c r="E190" s="713" t="s">
        <v>1542</v>
      </c>
      <c r="F190" s="1156" t="s">
        <v>1819</v>
      </c>
      <c r="G190" s="1032" t="s">
        <v>1825</v>
      </c>
      <c r="H190" s="1032" t="s">
        <v>1826</v>
      </c>
      <c r="I190" s="1155">
        <v>7580</v>
      </c>
      <c r="J190" s="1032" t="s">
        <v>1827</v>
      </c>
      <c r="K190" s="1155">
        <v>7580</v>
      </c>
      <c r="L190" s="1032" t="s">
        <v>1828</v>
      </c>
      <c r="M190" s="1155">
        <v>7580</v>
      </c>
      <c r="N190" s="1032" t="s">
        <v>1829</v>
      </c>
      <c r="O190" s="1155">
        <v>7580</v>
      </c>
      <c r="P190" s="1032" t="s">
        <v>1830</v>
      </c>
      <c r="Q190" s="1155">
        <v>7580</v>
      </c>
      <c r="R190" s="1032" t="s">
        <v>1830</v>
      </c>
      <c r="S190" s="1155">
        <v>37900</v>
      </c>
      <c r="T190" s="743"/>
    </row>
    <row r="191" spans="1:20" ht="29.25">
      <c r="A191" s="716"/>
      <c r="B191" s="715"/>
      <c r="C191" s="716"/>
      <c r="D191" s="1639"/>
      <c r="E191" s="713" t="s">
        <v>1542</v>
      </c>
      <c r="F191" s="1157" t="s">
        <v>1820</v>
      </c>
      <c r="G191" s="1039" t="s">
        <v>1831</v>
      </c>
      <c r="H191" s="1039" t="s">
        <v>1832</v>
      </c>
      <c r="I191" s="1159">
        <f>SUM(I68:I75)</f>
        <v>800</v>
      </c>
      <c r="J191" s="1039" t="s">
        <v>1833</v>
      </c>
      <c r="K191" s="1158">
        <f>SUM(K68:K75)</f>
        <v>950</v>
      </c>
      <c r="L191" s="1039" t="s">
        <v>1834</v>
      </c>
      <c r="M191" s="1158">
        <f>SUM(M68:M75)</f>
        <v>950</v>
      </c>
      <c r="N191" s="1039" t="s">
        <v>1835</v>
      </c>
      <c r="O191" s="1158">
        <f>SUM(O68:O75)</f>
        <v>975</v>
      </c>
      <c r="P191" s="1039" t="s">
        <v>1836</v>
      </c>
      <c r="Q191" s="1158">
        <f>SUM(Q68:Q75)</f>
        <v>1000</v>
      </c>
      <c r="R191" s="1039" t="s">
        <v>1836</v>
      </c>
      <c r="S191" s="1159">
        <f>SUM(S68:S75)</f>
        <v>4675</v>
      </c>
      <c r="T191" s="743"/>
    </row>
    <row r="192" spans="1:20" ht="27">
      <c r="A192" s="716"/>
      <c r="B192" s="715"/>
      <c r="C192" s="716"/>
      <c r="D192" s="1299"/>
      <c r="E192" s="713" t="s">
        <v>1542</v>
      </c>
      <c r="F192" s="1157" t="s">
        <v>1821</v>
      </c>
      <c r="G192" s="1039">
        <v>0</v>
      </c>
      <c r="H192" s="796">
        <v>0.04</v>
      </c>
      <c r="I192" s="1159">
        <v>3000</v>
      </c>
      <c r="J192" s="796">
        <v>0.08</v>
      </c>
      <c r="K192" s="1159">
        <v>3000</v>
      </c>
      <c r="L192" s="796">
        <v>0.12</v>
      </c>
      <c r="M192" s="1159">
        <v>3000</v>
      </c>
      <c r="N192" s="796">
        <v>0.16</v>
      </c>
      <c r="O192" s="1159">
        <v>3000</v>
      </c>
      <c r="P192" s="796">
        <v>0.2</v>
      </c>
      <c r="Q192" s="1159">
        <v>3000</v>
      </c>
      <c r="R192" s="796">
        <v>0.2</v>
      </c>
      <c r="S192" s="1159">
        <v>15000</v>
      </c>
      <c r="T192" s="743"/>
    </row>
    <row r="193" spans="1:20" ht="27">
      <c r="A193" s="708"/>
      <c r="B193" s="709"/>
      <c r="C193" s="708"/>
      <c r="D193" s="1300"/>
      <c r="E193" s="713" t="s">
        <v>1542</v>
      </c>
      <c r="F193" s="1157" t="s">
        <v>1822</v>
      </c>
      <c r="G193" s="1158"/>
      <c r="H193" s="1158"/>
      <c r="I193" s="1158"/>
      <c r="J193" s="1158" t="s">
        <v>1823</v>
      </c>
      <c r="K193" s="1158"/>
      <c r="L193" s="1158"/>
      <c r="M193" s="1158"/>
      <c r="N193" s="1158"/>
      <c r="O193" s="1158"/>
      <c r="P193" s="1158"/>
      <c r="Q193" s="1158"/>
      <c r="R193" s="1158" t="s">
        <v>1824</v>
      </c>
      <c r="S193" s="1158"/>
      <c r="T193" s="743"/>
    </row>
    <row r="194" spans="1:20" ht="27">
      <c r="A194" s="708"/>
      <c r="B194" s="709"/>
      <c r="C194" s="716"/>
      <c r="D194" s="1058" t="s">
        <v>1431</v>
      </c>
      <c r="E194" s="1034" t="s">
        <v>1542</v>
      </c>
      <c r="F194" s="1156" t="s">
        <v>1849</v>
      </c>
      <c r="G194" s="1195">
        <v>0.09</v>
      </c>
      <c r="H194" s="1195">
        <v>0.1</v>
      </c>
      <c r="I194" s="1154">
        <v>300</v>
      </c>
      <c r="J194" s="1196">
        <v>0.105</v>
      </c>
      <c r="K194" s="1154">
        <v>300</v>
      </c>
      <c r="L194" s="1195">
        <v>0.11</v>
      </c>
      <c r="M194" s="1154">
        <v>300</v>
      </c>
      <c r="N194" s="1197">
        <v>0.115</v>
      </c>
      <c r="O194" s="1154">
        <v>300</v>
      </c>
      <c r="P194" s="1195">
        <v>0.12</v>
      </c>
      <c r="Q194" s="1154">
        <v>300</v>
      </c>
      <c r="R194" s="1195">
        <v>0.12</v>
      </c>
      <c r="S194" s="1155">
        <v>1500</v>
      </c>
      <c r="T194" s="1640" t="s">
        <v>1433</v>
      </c>
    </row>
    <row r="195" spans="1:20" ht="27">
      <c r="A195" s="708"/>
      <c r="B195" s="709"/>
      <c r="C195" s="716"/>
      <c r="D195" s="1035"/>
      <c r="E195" s="1040" t="s">
        <v>1542</v>
      </c>
      <c r="F195" s="1157" t="s">
        <v>1850</v>
      </c>
      <c r="G195" s="796">
        <v>0.39</v>
      </c>
      <c r="H195" s="796">
        <v>0.48</v>
      </c>
      <c r="I195" s="1158">
        <v>500</v>
      </c>
      <c r="J195" s="796">
        <v>0.56000000000000005</v>
      </c>
      <c r="K195" s="1158">
        <v>500</v>
      </c>
      <c r="L195" s="796">
        <v>0.64</v>
      </c>
      <c r="M195" s="1158">
        <v>500</v>
      </c>
      <c r="N195" s="796">
        <v>0.72</v>
      </c>
      <c r="O195" s="1158">
        <v>450</v>
      </c>
      <c r="P195" s="796">
        <v>0.8</v>
      </c>
      <c r="Q195" s="1158">
        <v>450</v>
      </c>
      <c r="R195" s="796">
        <v>0.8</v>
      </c>
      <c r="S195" s="1159">
        <v>2400</v>
      </c>
      <c r="T195" s="1641"/>
    </row>
    <row r="196" spans="1:20" ht="40.5">
      <c r="A196" s="708"/>
      <c r="B196" s="709"/>
      <c r="C196" s="708"/>
      <c r="D196" s="1194"/>
      <c r="E196" s="1188" t="s">
        <v>1542</v>
      </c>
      <c r="F196" s="1157" t="s">
        <v>1851</v>
      </c>
      <c r="G196" s="1039">
        <v>0</v>
      </c>
      <c r="H196" s="1039">
        <v>0</v>
      </c>
      <c r="I196" s="1158">
        <v>0</v>
      </c>
      <c r="J196" s="1039" t="s">
        <v>1852</v>
      </c>
      <c r="K196" s="1158">
        <v>300</v>
      </c>
      <c r="L196" s="1039">
        <v>0</v>
      </c>
      <c r="M196" s="1158">
        <v>0</v>
      </c>
      <c r="N196" s="1039">
        <v>0</v>
      </c>
      <c r="O196" s="1158">
        <v>0</v>
      </c>
      <c r="P196" s="1039">
        <v>0</v>
      </c>
      <c r="Q196" s="1158">
        <v>0</v>
      </c>
      <c r="R196" s="1039" t="s">
        <v>1852</v>
      </c>
      <c r="S196" s="1158">
        <v>300</v>
      </c>
      <c r="T196" s="1642"/>
    </row>
    <row r="197" spans="1:20" ht="27">
      <c r="A197" s="708"/>
      <c r="B197" s="709"/>
      <c r="C197" s="799"/>
      <c r="D197" s="1187" t="s">
        <v>919</v>
      </c>
      <c r="E197" s="1232"/>
      <c r="F197" s="1100" t="s">
        <v>1866</v>
      </c>
      <c r="G197" s="1039" t="s">
        <v>1448</v>
      </c>
      <c r="H197" s="1221"/>
      <c r="I197" s="1221"/>
      <c r="J197" s="1221"/>
      <c r="K197" s="1221"/>
      <c r="L197" s="1221"/>
      <c r="M197" s="1221"/>
      <c r="N197" s="1221"/>
      <c r="O197" s="1221"/>
      <c r="P197" s="1221"/>
      <c r="Q197" s="1221"/>
      <c r="R197" s="1039" t="s">
        <v>1867</v>
      </c>
      <c r="S197" s="1233"/>
      <c r="T197" s="1221"/>
    </row>
    <row r="198" spans="1:20">
      <c r="A198" s="607"/>
      <c r="B198" s="1175"/>
      <c r="C198" s="1176"/>
      <c r="D198" s="1177"/>
      <c r="E198" s="1178"/>
      <c r="F198" s="1179"/>
      <c r="G198" s="1180"/>
      <c r="H198" s="1181"/>
      <c r="I198" s="1182"/>
      <c r="J198" s="1181"/>
      <c r="K198" s="1182"/>
      <c r="L198" s="1181"/>
      <c r="M198" s="1182"/>
      <c r="N198" s="1181"/>
      <c r="O198" s="1182"/>
      <c r="P198" s="1181"/>
      <c r="Q198" s="1182"/>
      <c r="R198" s="1181"/>
      <c r="S198" s="1182"/>
      <c r="T198" s="1183"/>
    </row>
    <row r="199" spans="1:20">
      <c r="A199" s="601">
        <v>1</v>
      </c>
      <c r="B199" s="602" t="s">
        <v>1841</v>
      </c>
      <c r="C199" s="601"/>
      <c r="D199" s="603" t="s">
        <v>1842</v>
      </c>
      <c r="E199" s="674"/>
      <c r="F199" s="1179"/>
      <c r="G199" s="1180"/>
      <c r="H199" s="1181"/>
      <c r="I199" s="1182"/>
      <c r="J199" s="1181"/>
      <c r="K199" s="1182"/>
      <c r="L199" s="1181"/>
      <c r="M199" s="1182"/>
      <c r="N199" s="1181"/>
      <c r="O199" s="1182"/>
      <c r="P199" s="1181"/>
      <c r="Q199" s="1182"/>
      <c r="R199" s="1181"/>
      <c r="S199" s="1182"/>
      <c r="T199" s="1183"/>
    </row>
    <row r="200" spans="1:20">
      <c r="A200" s="607"/>
      <c r="B200" s="1175"/>
      <c r="C200" s="1176"/>
      <c r="D200" s="1184"/>
      <c r="E200" s="1178"/>
      <c r="F200" s="1179"/>
      <c r="G200" s="1180"/>
      <c r="H200" s="1181"/>
      <c r="I200" s="1182"/>
      <c r="J200" s="1181"/>
      <c r="K200" s="1182"/>
      <c r="L200" s="1181"/>
      <c r="M200" s="1182"/>
      <c r="N200" s="1181"/>
      <c r="O200" s="1182"/>
      <c r="P200" s="1181"/>
      <c r="Q200" s="1182"/>
      <c r="R200" s="1181"/>
      <c r="S200" s="1182"/>
      <c r="T200" s="1183"/>
    </row>
    <row r="201" spans="1:20" ht="40.5">
      <c r="A201" s="607"/>
      <c r="B201" s="1185"/>
      <c r="C201" s="1186"/>
      <c r="D201" s="1187" t="s">
        <v>1843</v>
      </c>
      <c r="E201" s="1188"/>
      <c r="F201" s="1153" t="s">
        <v>1844</v>
      </c>
      <c r="G201" s="1189"/>
      <c r="H201" s="1190" t="s">
        <v>1845</v>
      </c>
      <c r="I201" s="1191">
        <v>4300</v>
      </c>
      <c r="J201" s="1190" t="s">
        <v>1846</v>
      </c>
      <c r="K201" s="1191">
        <v>2300</v>
      </c>
      <c r="L201" s="1190" t="s">
        <v>1847</v>
      </c>
      <c r="M201" s="1191">
        <v>3800</v>
      </c>
      <c r="N201" s="1190" t="s">
        <v>1846</v>
      </c>
      <c r="O201" s="1191">
        <v>2800</v>
      </c>
      <c r="P201" s="1190" t="s">
        <v>1845</v>
      </c>
      <c r="Q201" s="1191">
        <v>4800</v>
      </c>
      <c r="R201" s="1190" t="s">
        <v>1848</v>
      </c>
      <c r="S201" s="1191">
        <v>18000</v>
      </c>
      <c r="T201" s="1192" t="s">
        <v>1433</v>
      </c>
    </row>
    <row r="202" spans="1:20" ht="6.6" customHeight="1">
      <c r="A202" s="610"/>
      <c r="B202" s="610"/>
      <c r="C202" s="610"/>
      <c r="D202" s="1269"/>
      <c r="E202" s="677"/>
      <c r="F202" s="694"/>
      <c r="G202" s="605"/>
      <c r="H202" s="606"/>
      <c r="I202" s="606"/>
      <c r="J202" s="606"/>
      <c r="K202" s="606"/>
      <c r="L202" s="606"/>
      <c r="M202" s="606"/>
      <c r="N202" s="606"/>
      <c r="O202" s="606"/>
      <c r="P202" s="606"/>
      <c r="Q202" s="606"/>
      <c r="R202" s="606"/>
      <c r="S202" s="606"/>
      <c r="T202" s="866"/>
    </row>
    <row r="203" spans="1:20" ht="33">
      <c r="A203" s="601">
        <v>1</v>
      </c>
      <c r="B203" s="602">
        <v>25</v>
      </c>
      <c r="C203" s="601"/>
      <c r="D203" s="634" t="s">
        <v>1212</v>
      </c>
      <c r="E203" s="682"/>
      <c r="F203" s="699"/>
      <c r="G203" s="610"/>
      <c r="H203" s="606"/>
      <c r="I203" s="606"/>
      <c r="J203" s="606"/>
      <c r="K203" s="606"/>
      <c r="L203" s="606"/>
      <c r="M203" s="606"/>
      <c r="N203" s="606"/>
      <c r="O203" s="606"/>
      <c r="P203" s="606"/>
      <c r="Q203" s="606"/>
      <c r="R203" s="606"/>
      <c r="S203" s="606"/>
      <c r="T203" s="866"/>
    </row>
    <row r="204" spans="1:20">
      <c r="A204" s="610"/>
      <c r="B204" s="610"/>
      <c r="C204" s="610"/>
      <c r="D204" s="606"/>
      <c r="E204" s="683"/>
      <c r="F204" s="699"/>
      <c r="G204" s="610"/>
      <c r="H204" s="606"/>
      <c r="I204" s="606"/>
      <c r="J204" s="606"/>
      <c r="K204" s="606"/>
      <c r="L204" s="606"/>
      <c r="M204" s="606"/>
      <c r="N204" s="606"/>
      <c r="O204" s="606"/>
      <c r="P204" s="606"/>
      <c r="Q204" s="606"/>
      <c r="R204" s="606"/>
      <c r="S204" s="606"/>
      <c r="T204" s="866"/>
    </row>
    <row r="205" spans="1:20" ht="54">
      <c r="A205" s="610">
        <v>1</v>
      </c>
      <c r="B205" s="610">
        <v>25</v>
      </c>
      <c r="C205" s="610">
        <v>15</v>
      </c>
      <c r="D205" s="1053" t="s">
        <v>1210</v>
      </c>
      <c r="E205" s="1099"/>
      <c r="F205" s="1102" t="s">
        <v>1766</v>
      </c>
      <c r="G205" s="796">
        <v>0.6</v>
      </c>
      <c r="H205" s="1081">
        <v>0.6</v>
      </c>
      <c r="I205" s="1030">
        <v>1315</v>
      </c>
      <c r="J205" s="1081">
        <v>0.7</v>
      </c>
      <c r="K205" s="1030">
        <v>1200</v>
      </c>
      <c r="L205" s="1081">
        <v>0.8</v>
      </c>
      <c r="M205" s="1030">
        <v>1365</v>
      </c>
      <c r="N205" s="1081">
        <v>0.9</v>
      </c>
      <c r="O205" s="1030">
        <v>1530</v>
      </c>
      <c r="P205" s="1081">
        <v>1</v>
      </c>
      <c r="Q205" s="1030">
        <v>1700</v>
      </c>
      <c r="R205" s="796">
        <v>1</v>
      </c>
      <c r="S205" s="1101">
        <f t="shared" ref="S205" si="9">I205+K205+M205+O205+Q205</f>
        <v>7110</v>
      </c>
      <c r="T205" s="1053" t="s">
        <v>1213</v>
      </c>
    </row>
    <row r="206" spans="1:20" ht="81">
      <c r="A206" s="610">
        <v>1</v>
      </c>
      <c r="B206" s="610">
        <v>25</v>
      </c>
      <c r="C206" s="610">
        <v>17</v>
      </c>
      <c r="D206" s="1078" t="s">
        <v>1214</v>
      </c>
      <c r="E206" s="1079"/>
      <c r="F206" s="1100" t="s">
        <v>1767</v>
      </c>
      <c r="G206" s="796">
        <v>0.6</v>
      </c>
      <c r="H206" s="1081">
        <v>0.6</v>
      </c>
      <c r="I206" s="1030">
        <v>475</v>
      </c>
      <c r="J206" s="1081">
        <v>0.7</v>
      </c>
      <c r="K206" s="1030">
        <v>375</v>
      </c>
      <c r="L206" s="1081">
        <v>0.8</v>
      </c>
      <c r="M206" s="1030">
        <v>275</v>
      </c>
      <c r="N206" s="1081">
        <v>0.9</v>
      </c>
      <c r="O206" s="1030">
        <v>275</v>
      </c>
      <c r="P206" s="1081">
        <v>1</v>
      </c>
      <c r="Q206" s="1030">
        <v>275</v>
      </c>
      <c r="R206" s="796">
        <v>1</v>
      </c>
      <c r="S206" s="1030">
        <v>275</v>
      </c>
      <c r="T206" s="1053" t="s">
        <v>1213</v>
      </c>
    </row>
    <row r="207" spans="1:20" ht="25.5">
      <c r="A207" s="601">
        <v>1</v>
      </c>
      <c r="B207" s="602">
        <v>6</v>
      </c>
      <c r="C207" s="601"/>
      <c r="D207" s="603" t="s">
        <v>1513</v>
      </c>
      <c r="E207" s="674"/>
      <c r="F207" s="698"/>
      <c r="G207" s="624"/>
      <c r="H207" s="606"/>
      <c r="I207" s="606"/>
      <c r="J207" s="606"/>
      <c r="K207" s="606"/>
      <c r="L207" s="606"/>
      <c r="M207" s="606"/>
      <c r="N207" s="606"/>
      <c r="O207" s="606"/>
      <c r="P207" s="606"/>
      <c r="Q207" s="606"/>
      <c r="R207" s="615"/>
      <c r="S207" s="606"/>
      <c r="T207" s="866"/>
    </row>
    <row r="208" spans="1:20">
      <c r="A208" s="610"/>
      <c r="B208" s="611"/>
      <c r="C208" s="610"/>
      <c r="D208" s="629"/>
      <c r="E208" s="680"/>
      <c r="F208" s="728"/>
      <c r="G208" s="1134"/>
      <c r="H208" s="606"/>
      <c r="I208" s="606"/>
      <c r="J208" s="606"/>
      <c r="K208" s="606"/>
      <c r="L208" s="606"/>
      <c r="M208" s="606"/>
      <c r="N208" s="606"/>
      <c r="O208" s="606"/>
      <c r="P208" s="606"/>
      <c r="Q208" s="606"/>
      <c r="R208" s="615"/>
      <c r="S208" s="606"/>
      <c r="T208" s="866"/>
    </row>
    <row r="209" spans="1:20" ht="55.15" customHeight="1">
      <c r="A209" s="610">
        <v>1</v>
      </c>
      <c r="B209" s="611">
        <v>6</v>
      </c>
      <c r="C209" s="610">
        <v>15</v>
      </c>
      <c r="D209" s="815" t="s">
        <v>1170</v>
      </c>
      <c r="E209" s="1135"/>
      <c r="F209" s="1136" t="s">
        <v>1792</v>
      </c>
      <c r="G209" s="1137"/>
      <c r="H209" s="1138" t="s">
        <v>1793</v>
      </c>
      <c r="I209" s="1139">
        <v>408.55784999999997</v>
      </c>
      <c r="J209" s="1138" t="s">
        <v>1793</v>
      </c>
      <c r="K209" s="1139">
        <v>549.41403500000001</v>
      </c>
      <c r="L209" s="1138" t="s">
        <v>1793</v>
      </c>
      <c r="M209" s="819">
        <v>494.35536150000001</v>
      </c>
      <c r="N209" s="1138" t="s">
        <v>1793</v>
      </c>
      <c r="O209" s="819">
        <v>543.79089765000003</v>
      </c>
      <c r="P209" s="1138" t="s">
        <v>1793</v>
      </c>
      <c r="Q209" s="1139">
        <v>598.16998741500004</v>
      </c>
      <c r="R209" s="1138" t="s">
        <v>1793</v>
      </c>
      <c r="S209" s="1140">
        <f t="shared" ref="S209:S214" si="10">Q209+O209+M209+K209+I209</f>
        <v>2594.2881315650002</v>
      </c>
      <c r="T209" s="871" t="s">
        <v>1180</v>
      </c>
    </row>
    <row r="210" spans="1:20" ht="54">
      <c r="A210" s="610">
        <v>1</v>
      </c>
      <c r="B210" s="611">
        <v>6</v>
      </c>
      <c r="C210" s="610">
        <v>20</v>
      </c>
      <c r="D210" s="815" t="s">
        <v>1169</v>
      </c>
      <c r="E210" s="1135"/>
      <c r="F210" s="1141" t="s">
        <v>1177</v>
      </c>
      <c r="G210" s="1142">
        <v>1</v>
      </c>
      <c r="H210" s="1142">
        <v>1</v>
      </c>
      <c r="I210" s="819">
        <v>275.5</v>
      </c>
      <c r="J210" s="1142">
        <v>1</v>
      </c>
      <c r="K210" s="819">
        <v>275.5</v>
      </c>
      <c r="L210" s="1142">
        <v>1</v>
      </c>
      <c r="M210" s="819">
        <v>300</v>
      </c>
      <c r="N210" s="1142">
        <v>1</v>
      </c>
      <c r="O210" s="819">
        <v>300</v>
      </c>
      <c r="P210" s="1142">
        <v>1</v>
      </c>
      <c r="Q210" s="819">
        <v>300</v>
      </c>
      <c r="R210" s="1142">
        <v>1</v>
      </c>
      <c r="S210" s="1140">
        <f t="shared" si="10"/>
        <v>1451</v>
      </c>
      <c r="T210" s="871" t="s">
        <v>1180</v>
      </c>
    </row>
    <row r="211" spans="1:20" ht="105" customHeight="1">
      <c r="A211" s="610">
        <v>1</v>
      </c>
      <c r="B211" s="611">
        <v>6</v>
      </c>
      <c r="C211" s="610">
        <v>21</v>
      </c>
      <c r="D211" s="819" t="s">
        <v>1165</v>
      </c>
      <c r="E211" s="1143"/>
      <c r="F211" s="816" t="s">
        <v>1176</v>
      </c>
      <c r="G211" s="1144"/>
      <c r="H211" s="813">
        <v>1</v>
      </c>
      <c r="I211" s="818">
        <v>2210</v>
      </c>
      <c r="J211" s="813">
        <v>1</v>
      </c>
      <c r="K211" s="818">
        <v>1210</v>
      </c>
      <c r="L211" s="813">
        <v>1</v>
      </c>
      <c r="M211" s="818">
        <v>1365</v>
      </c>
      <c r="N211" s="813">
        <v>1</v>
      </c>
      <c r="O211" s="818">
        <v>1535</v>
      </c>
      <c r="P211" s="813">
        <v>1</v>
      </c>
      <c r="Q211" s="818">
        <v>3490</v>
      </c>
      <c r="R211" s="813">
        <v>1</v>
      </c>
      <c r="S211" s="1140">
        <f t="shared" si="10"/>
        <v>9810</v>
      </c>
      <c r="T211" s="871"/>
    </row>
    <row r="212" spans="1:20" ht="40.5">
      <c r="A212" s="610">
        <v>1</v>
      </c>
      <c r="B212" s="611">
        <v>6</v>
      </c>
      <c r="C212" s="610">
        <v>28</v>
      </c>
      <c r="D212" s="815" t="s">
        <v>1171</v>
      </c>
      <c r="E212" s="1135"/>
      <c r="F212" s="816" t="s">
        <v>1181</v>
      </c>
      <c r="G212" s="813">
        <v>1</v>
      </c>
      <c r="H212" s="813">
        <v>1</v>
      </c>
      <c r="I212" s="818">
        <v>1520</v>
      </c>
      <c r="J212" s="813">
        <v>1</v>
      </c>
      <c r="K212" s="818">
        <v>1360</v>
      </c>
      <c r="L212" s="813">
        <v>1</v>
      </c>
      <c r="M212" s="818">
        <v>1345</v>
      </c>
      <c r="N212" s="813">
        <v>1</v>
      </c>
      <c r="O212" s="818">
        <v>1530</v>
      </c>
      <c r="P212" s="813">
        <v>1</v>
      </c>
      <c r="Q212" s="818">
        <v>1515</v>
      </c>
      <c r="R212" s="813">
        <v>1</v>
      </c>
      <c r="S212" s="1140">
        <f t="shared" si="10"/>
        <v>7270</v>
      </c>
      <c r="T212" s="871" t="s">
        <v>1180</v>
      </c>
    </row>
    <row r="213" spans="1:20" ht="54">
      <c r="A213" s="610">
        <v>1</v>
      </c>
      <c r="B213" s="611">
        <v>6</v>
      </c>
      <c r="C213" s="610">
        <v>29</v>
      </c>
      <c r="D213" s="815" t="s">
        <v>1172</v>
      </c>
      <c r="E213" s="1135"/>
      <c r="F213" s="816" t="s">
        <v>1179</v>
      </c>
      <c r="G213" s="813">
        <v>1</v>
      </c>
      <c r="H213" s="813">
        <v>1</v>
      </c>
      <c r="I213" s="819">
        <v>50</v>
      </c>
      <c r="J213" s="813">
        <v>1</v>
      </c>
      <c r="K213" s="819">
        <v>155</v>
      </c>
      <c r="L213" s="813">
        <v>1</v>
      </c>
      <c r="M213" s="819">
        <v>110</v>
      </c>
      <c r="N213" s="813">
        <v>1</v>
      </c>
      <c r="O213" s="819">
        <v>215</v>
      </c>
      <c r="P213" s="813">
        <v>1</v>
      </c>
      <c r="Q213" s="819">
        <v>70</v>
      </c>
      <c r="R213" s="813">
        <v>1</v>
      </c>
      <c r="S213" s="1140">
        <f t="shared" si="10"/>
        <v>600</v>
      </c>
      <c r="T213" s="871" t="s">
        <v>1180</v>
      </c>
    </row>
    <row r="214" spans="1:20" ht="54">
      <c r="A214" s="610"/>
      <c r="B214" s="611"/>
      <c r="C214" s="610"/>
      <c r="D214" s="815" t="s">
        <v>493</v>
      </c>
      <c r="E214" s="1145"/>
      <c r="F214" s="816" t="s">
        <v>1181</v>
      </c>
      <c r="G214" s="1144"/>
      <c r="H214" s="1138" t="s">
        <v>1794</v>
      </c>
      <c r="I214" s="819">
        <v>125</v>
      </c>
      <c r="J214" s="1138" t="s">
        <v>1794</v>
      </c>
      <c r="K214" s="819">
        <v>150</v>
      </c>
      <c r="L214" s="1138" t="s">
        <v>1794</v>
      </c>
      <c r="M214" s="819">
        <v>150</v>
      </c>
      <c r="N214" s="1138" t="s">
        <v>1794</v>
      </c>
      <c r="O214" s="819">
        <v>150</v>
      </c>
      <c r="P214" s="1138" t="s">
        <v>1794</v>
      </c>
      <c r="Q214" s="819">
        <v>150</v>
      </c>
      <c r="R214" s="1146" t="s">
        <v>1795</v>
      </c>
      <c r="S214" s="819">
        <f t="shared" si="10"/>
        <v>725</v>
      </c>
      <c r="T214" s="867" t="s">
        <v>1180</v>
      </c>
    </row>
    <row r="215" spans="1:20">
      <c r="A215" s="601">
        <v>1</v>
      </c>
      <c r="B215" s="602">
        <v>20</v>
      </c>
      <c r="C215" s="601"/>
      <c r="D215" s="634" t="s">
        <v>1135</v>
      </c>
      <c r="E215" s="682"/>
      <c r="F215" s="696"/>
      <c r="G215" s="1267"/>
      <c r="H215" s="606"/>
      <c r="I215" s="606"/>
      <c r="J215" s="606"/>
      <c r="K215" s="606"/>
      <c r="L215" s="606"/>
      <c r="M215" s="606"/>
      <c r="N215" s="606"/>
      <c r="O215" s="606"/>
      <c r="P215" s="606"/>
      <c r="Q215" s="606"/>
      <c r="R215" s="615"/>
      <c r="S215" s="606"/>
      <c r="T215" s="871"/>
    </row>
    <row r="216" spans="1:20" ht="67.5">
      <c r="A216" s="610">
        <v>1</v>
      </c>
      <c r="B216" s="610">
        <v>20</v>
      </c>
      <c r="C216" s="809">
        <v>20</v>
      </c>
      <c r="D216" s="810" t="s">
        <v>1160</v>
      </c>
      <c r="E216" s="811"/>
      <c r="F216" s="812" t="s">
        <v>1573</v>
      </c>
      <c r="G216" s="813">
        <v>0.8</v>
      </c>
      <c r="H216" s="813">
        <v>0.8</v>
      </c>
      <c r="I216" s="818">
        <v>1695</v>
      </c>
      <c r="J216" s="813">
        <v>0.85</v>
      </c>
      <c r="K216" s="818">
        <v>1495</v>
      </c>
      <c r="L216" s="813">
        <v>0.9</v>
      </c>
      <c r="M216" s="818">
        <v>1760</v>
      </c>
      <c r="N216" s="813">
        <v>0.95</v>
      </c>
      <c r="O216" s="818">
        <v>1620</v>
      </c>
      <c r="P216" s="813">
        <v>1</v>
      </c>
      <c r="Q216" s="818">
        <v>1925</v>
      </c>
      <c r="R216" s="813">
        <v>1</v>
      </c>
      <c r="S216" s="814"/>
      <c r="T216" s="815" t="s">
        <v>1162</v>
      </c>
    </row>
    <row r="217" spans="1:20" ht="54">
      <c r="A217" s="610">
        <v>1</v>
      </c>
      <c r="B217" s="610">
        <v>20</v>
      </c>
      <c r="C217" s="809">
        <v>21</v>
      </c>
      <c r="D217" s="810" t="s">
        <v>1161</v>
      </c>
      <c r="E217" s="811"/>
      <c r="F217" s="816" t="s">
        <v>1574</v>
      </c>
      <c r="G217" s="817" t="s">
        <v>1575</v>
      </c>
      <c r="H217" s="817" t="s">
        <v>1575</v>
      </c>
      <c r="I217" s="819">
        <v>1591.941</v>
      </c>
      <c r="J217" s="817" t="s">
        <v>1577</v>
      </c>
      <c r="K217" s="819">
        <v>2342.9</v>
      </c>
      <c r="L217" s="817" t="s">
        <v>1578</v>
      </c>
      <c r="M217" s="820">
        <v>2263.1</v>
      </c>
      <c r="N217" s="817" t="s">
        <v>1579</v>
      </c>
      <c r="O217" s="820">
        <v>2038.2</v>
      </c>
      <c r="P217" s="817" t="s">
        <v>1576</v>
      </c>
      <c r="Q217" s="820">
        <v>2223.1999999999998</v>
      </c>
      <c r="R217" s="817" t="s">
        <v>1576</v>
      </c>
      <c r="S217" s="820">
        <v>2223.1999999999998</v>
      </c>
      <c r="T217" s="815" t="s">
        <v>1162</v>
      </c>
    </row>
    <row r="218" spans="1:20" ht="81">
      <c r="A218" s="610">
        <v>1</v>
      </c>
      <c r="B218" s="610">
        <v>20</v>
      </c>
      <c r="C218" s="610">
        <v>31</v>
      </c>
      <c r="D218" s="819" t="s">
        <v>1209</v>
      </c>
      <c r="E218" s="1143"/>
      <c r="F218" s="816" t="s">
        <v>717</v>
      </c>
      <c r="G218" s="1242">
        <v>0.76</v>
      </c>
      <c r="H218" s="1243"/>
      <c r="I218" s="1244">
        <v>400</v>
      </c>
      <c r="J218" s="1243"/>
      <c r="K218" s="1244">
        <v>400</v>
      </c>
      <c r="L218" s="1243"/>
      <c r="M218" s="1244">
        <v>400</v>
      </c>
      <c r="N218" s="1243"/>
      <c r="O218" s="1244">
        <v>400</v>
      </c>
      <c r="P218" s="1243"/>
      <c r="Q218" s="1244">
        <v>400</v>
      </c>
      <c r="R218" s="1242">
        <v>1</v>
      </c>
      <c r="S218" s="818">
        <f>Q218+O218+M218+K218+I218</f>
        <v>2000</v>
      </c>
      <c r="T218" s="815" t="s">
        <v>1142</v>
      </c>
    </row>
    <row r="219" spans="1:20" ht="54">
      <c r="A219" s="610">
        <v>1</v>
      </c>
      <c r="B219" s="610">
        <v>20</v>
      </c>
      <c r="C219" s="610">
        <v>32</v>
      </c>
      <c r="D219" s="1249" t="s">
        <v>1222</v>
      </c>
      <c r="E219" s="1247"/>
      <c r="F219" s="1245" t="s">
        <v>622</v>
      </c>
      <c r="G219" s="1144" t="s">
        <v>1871</v>
      </c>
      <c r="H219" s="814"/>
      <c r="I219" s="814"/>
      <c r="J219" s="814"/>
      <c r="K219" s="814"/>
      <c r="L219" s="814"/>
      <c r="M219" s="814"/>
      <c r="N219" s="814"/>
      <c r="O219" s="814"/>
      <c r="P219" s="814"/>
      <c r="Q219" s="814"/>
      <c r="R219" s="1144" t="s">
        <v>1871</v>
      </c>
      <c r="S219" s="814"/>
      <c r="T219" s="815" t="s">
        <v>1142</v>
      </c>
    </row>
    <row r="220" spans="1:20" ht="67.5">
      <c r="A220" s="610"/>
      <c r="B220" s="610"/>
      <c r="C220" s="610"/>
      <c r="D220" s="1248"/>
      <c r="E220" s="1246"/>
      <c r="F220" s="816" t="s">
        <v>624</v>
      </c>
      <c r="G220" s="1144" t="s">
        <v>1871</v>
      </c>
      <c r="H220" s="814"/>
      <c r="I220" s="814"/>
      <c r="J220" s="814"/>
      <c r="K220" s="814"/>
      <c r="L220" s="814"/>
      <c r="M220" s="814"/>
      <c r="N220" s="814"/>
      <c r="O220" s="814"/>
      <c r="P220" s="814"/>
      <c r="Q220" s="814"/>
      <c r="R220" s="1144" t="s">
        <v>1871</v>
      </c>
      <c r="S220" s="814"/>
      <c r="T220" s="815" t="s">
        <v>1142</v>
      </c>
    </row>
    <row r="221" spans="1:20" ht="67.5">
      <c r="A221" s="610"/>
      <c r="B221" s="610"/>
      <c r="C221" s="610"/>
      <c r="D221" s="819" t="s">
        <v>1159</v>
      </c>
      <c r="E221" s="1250"/>
      <c r="F221" s="816" t="s">
        <v>1255</v>
      </c>
      <c r="G221" s="1251"/>
      <c r="H221" s="1252"/>
      <c r="I221" s="1252"/>
      <c r="J221" s="1252"/>
      <c r="K221" s="1252"/>
      <c r="L221" s="1252"/>
      <c r="M221" s="1252"/>
      <c r="N221" s="1252"/>
      <c r="O221" s="1252"/>
      <c r="P221" s="1252"/>
      <c r="Q221" s="1252"/>
      <c r="R221" s="1253"/>
      <c r="S221" s="1252"/>
      <c r="T221" s="815" t="s">
        <v>1142</v>
      </c>
    </row>
    <row r="224" spans="1:20" ht="94.5">
      <c r="A224" s="610"/>
      <c r="B224" s="610"/>
      <c r="C224" s="610"/>
      <c r="D224" s="1304" t="s">
        <v>1143</v>
      </c>
      <c r="E224" s="1305"/>
      <c r="F224" s="816" t="s">
        <v>1054</v>
      </c>
      <c r="G224" s="813">
        <v>0.3</v>
      </c>
      <c r="H224" s="1252"/>
      <c r="I224" s="1252"/>
      <c r="J224" s="1252"/>
      <c r="K224" s="1252"/>
      <c r="L224" s="1252"/>
      <c r="M224" s="1252"/>
      <c r="N224" s="1252"/>
      <c r="O224" s="1252"/>
      <c r="P224" s="1252"/>
      <c r="Q224" s="1252"/>
      <c r="R224" s="813"/>
      <c r="S224" s="1252"/>
      <c r="T224" s="815" t="s">
        <v>1142</v>
      </c>
    </row>
    <row r="225" spans="1:20" ht="40.5">
      <c r="A225" s="610"/>
      <c r="B225" s="610"/>
      <c r="C225" s="610"/>
      <c r="D225" s="1304" t="s">
        <v>1144</v>
      </c>
      <c r="E225" s="1305"/>
      <c r="F225" s="812" t="s">
        <v>1267</v>
      </c>
      <c r="G225" s="1251"/>
      <c r="H225" s="1252"/>
      <c r="I225" s="1252"/>
      <c r="J225" s="1252"/>
      <c r="K225" s="1252"/>
      <c r="L225" s="1252"/>
      <c r="M225" s="1252"/>
      <c r="N225" s="1252"/>
      <c r="O225" s="1252"/>
      <c r="P225" s="1252"/>
      <c r="Q225" s="1252"/>
      <c r="R225" s="1144" t="s">
        <v>1268</v>
      </c>
      <c r="S225" s="1252"/>
      <c r="T225" s="815" t="s">
        <v>1142</v>
      </c>
    </row>
    <row r="227" spans="1:20">
      <c r="A227" s="610"/>
      <c r="B227" s="610"/>
      <c r="C227" s="610"/>
      <c r="D227" s="606"/>
      <c r="E227" s="683"/>
      <c r="F227" s="699"/>
      <c r="G227" s="610"/>
      <c r="H227" s="606"/>
      <c r="I227" s="606"/>
      <c r="J227" s="606"/>
      <c r="K227" s="606"/>
      <c r="L227" s="606"/>
      <c r="M227" s="606"/>
      <c r="N227" s="606"/>
      <c r="O227" s="606"/>
      <c r="P227" s="606"/>
      <c r="Q227" s="606"/>
      <c r="R227" s="606"/>
      <c r="S227" s="606"/>
      <c r="T227" s="866"/>
    </row>
    <row r="228" spans="1:20" ht="49.5">
      <c r="A228" s="601">
        <v>1</v>
      </c>
      <c r="B228" s="602">
        <v>15</v>
      </c>
      <c r="C228" s="601"/>
      <c r="D228" s="634" t="s">
        <v>1511</v>
      </c>
      <c r="E228" s="682"/>
      <c r="F228" s="699"/>
      <c r="G228" s="610"/>
      <c r="H228" s="606"/>
      <c r="I228" s="606"/>
      <c r="J228" s="606"/>
      <c r="K228" s="606"/>
      <c r="L228" s="606"/>
      <c r="M228" s="606"/>
      <c r="N228" s="606"/>
      <c r="O228" s="606"/>
      <c r="P228" s="606"/>
      <c r="Q228" s="606"/>
      <c r="R228" s="606"/>
      <c r="S228" s="606"/>
      <c r="T228" s="866"/>
    </row>
    <row r="229" spans="1:20">
      <c r="A229" s="610"/>
      <c r="B229" s="610"/>
      <c r="C229" s="610"/>
      <c r="D229" s="606"/>
      <c r="E229" s="683"/>
      <c r="F229" s="699"/>
      <c r="G229" s="610"/>
      <c r="H229" s="606"/>
      <c r="I229" s="606"/>
      <c r="J229" s="606"/>
      <c r="K229" s="606"/>
      <c r="L229" s="606"/>
      <c r="M229" s="606"/>
      <c r="N229" s="606"/>
      <c r="O229" s="606"/>
      <c r="P229" s="606"/>
      <c r="Q229" s="606"/>
      <c r="R229" s="606"/>
      <c r="S229" s="606"/>
      <c r="T229" s="866"/>
    </row>
    <row r="230" spans="1:20" ht="81">
      <c r="A230" s="610">
        <v>1</v>
      </c>
      <c r="B230" s="610">
        <v>15</v>
      </c>
      <c r="C230" s="610">
        <v>16</v>
      </c>
      <c r="D230" s="825" t="s">
        <v>510</v>
      </c>
      <c r="E230" s="887"/>
      <c r="F230" s="888" t="s">
        <v>1610</v>
      </c>
      <c r="G230" s="889" t="s">
        <v>1611</v>
      </c>
      <c r="H230" s="889" t="s">
        <v>1612</v>
      </c>
      <c r="I230" s="889" t="s">
        <v>1613</v>
      </c>
      <c r="J230" s="889" t="s">
        <v>1614</v>
      </c>
      <c r="K230" s="889" t="s">
        <v>1615</v>
      </c>
      <c r="L230" s="889" t="s">
        <v>1616</v>
      </c>
      <c r="M230" s="889" t="s">
        <v>1617</v>
      </c>
      <c r="N230" s="889" t="s">
        <v>1618</v>
      </c>
      <c r="O230" s="889" t="s">
        <v>1619</v>
      </c>
      <c r="P230" s="889" t="s">
        <v>1620</v>
      </c>
      <c r="Q230" s="889" t="s">
        <v>1621</v>
      </c>
      <c r="R230" s="889" t="s">
        <v>1611</v>
      </c>
      <c r="S230" s="889" t="s">
        <v>1621</v>
      </c>
      <c r="T230" s="846" t="s">
        <v>1273</v>
      </c>
    </row>
    <row r="231" spans="1:20" ht="54">
      <c r="A231" s="610">
        <v>1</v>
      </c>
      <c r="B231" s="610">
        <v>15</v>
      </c>
      <c r="C231" s="610">
        <v>17</v>
      </c>
      <c r="D231" s="825" t="s">
        <v>511</v>
      </c>
      <c r="E231" s="887"/>
      <c r="F231" s="890" t="s">
        <v>1622</v>
      </c>
      <c r="G231" s="839" t="s">
        <v>1623</v>
      </c>
      <c r="H231" s="839" t="s">
        <v>1623</v>
      </c>
      <c r="I231" s="839" t="s">
        <v>1624</v>
      </c>
      <c r="J231" s="839" t="s">
        <v>1623</v>
      </c>
      <c r="K231" s="839" t="s">
        <v>1625</v>
      </c>
      <c r="L231" s="839" t="s">
        <v>1623</v>
      </c>
      <c r="M231" s="839" t="s">
        <v>1626</v>
      </c>
      <c r="N231" s="839" t="s">
        <v>1623</v>
      </c>
      <c r="O231" s="839" t="s">
        <v>1627</v>
      </c>
      <c r="P231" s="839" t="s">
        <v>1623</v>
      </c>
      <c r="Q231" s="839" t="s">
        <v>1628</v>
      </c>
      <c r="R231" s="839" t="s">
        <v>1623</v>
      </c>
      <c r="S231" s="839" t="s">
        <v>1628</v>
      </c>
      <c r="T231" s="846" t="s">
        <v>1273</v>
      </c>
    </row>
    <row r="232" spans="1:20" ht="67.5">
      <c r="A232" s="610">
        <v>1</v>
      </c>
      <c r="B232" s="610">
        <v>15</v>
      </c>
      <c r="C232" s="610">
        <v>18</v>
      </c>
      <c r="D232" s="1106" t="s">
        <v>512</v>
      </c>
      <c r="E232" s="1204"/>
      <c r="F232" s="1265" t="s">
        <v>1629</v>
      </c>
      <c r="G232" s="891" t="s">
        <v>1348</v>
      </c>
      <c r="H232" s="892"/>
      <c r="I232" s="892"/>
      <c r="J232" s="892"/>
      <c r="K232" s="892"/>
      <c r="L232" s="892"/>
      <c r="M232" s="892"/>
      <c r="N232" s="892"/>
      <c r="O232" s="892"/>
      <c r="P232" s="892"/>
      <c r="Q232" s="892"/>
      <c r="R232" s="891" t="s">
        <v>1348</v>
      </c>
      <c r="S232" s="892"/>
      <c r="T232" s="846" t="s">
        <v>1273</v>
      </c>
    </row>
    <row r="233" spans="1:20" ht="54">
      <c r="A233" s="610"/>
      <c r="B233" s="610"/>
      <c r="C233" s="610"/>
      <c r="D233" s="846" t="s">
        <v>783</v>
      </c>
      <c r="E233" s="1203"/>
      <c r="F233" s="832" t="s">
        <v>1406</v>
      </c>
      <c r="G233" s="880">
        <v>0</v>
      </c>
      <c r="H233" s="1147"/>
      <c r="I233" s="1147"/>
      <c r="J233" s="1147"/>
      <c r="K233" s="1147"/>
      <c r="L233" s="1147"/>
      <c r="M233" s="1147"/>
      <c r="N233" s="1147"/>
      <c r="O233" s="1147"/>
      <c r="P233" s="1147"/>
      <c r="Q233" s="1147"/>
      <c r="R233" s="880" t="s">
        <v>1407</v>
      </c>
      <c r="S233" s="1147"/>
      <c r="T233" s="846" t="s">
        <v>1273</v>
      </c>
    </row>
    <row r="234" spans="1:20">
      <c r="A234" s="610"/>
      <c r="B234" s="610"/>
      <c r="C234" s="610"/>
      <c r="D234" s="638"/>
      <c r="E234" s="684"/>
      <c r="F234" s="696"/>
      <c r="G234" s="610"/>
      <c r="H234" s="606"/>
      <c r="I234" s="606"/>
      <c r="J234" s="606"/>
      <c r="K234" s="606"/>
      <c r="L234" s="606"/>
      <c r="M234" s="606"/>
      <c r="N234" s="606"/>
      <c r="O234" s="606"/>
      <c r="P234" s="606"/>
      <c r="Q234" s="606"/>
      <c r="R234" s="610"/>
      <c r="S234" s="606"/>
      <c r="T234" s="871"/>
    </row>
    <row r="235" spans="1:20">
      <c r="A235" s="601">
        <v>1</v>
      </c>
      <c r="B235" s="602">
        <v>16</v>
      </c>
      <c r="C235" s="601"/>
      <c r="D235" s="634" t="s">
        <v>1192</v>
      </c>
      <c r="E235" s="682"/>
      <c r="F235" s="696"/>
      <c r="G235" s="610"/>
      <c r="H235" s="606"/>
      <c r="I235" s="606"/>
      <c r="J235" s="606"/>
      <c r="K235" s="606"/>
      <c r="L235" s="606"/>
      <c r="M235" s="606"/>
      <c r="N235" s="606"/>
      <c r="O235" s="606"/>
      <c r="P235" s="606"/>
      <c r="Q235" s="606"/>
      <c r="R235" s="610"/>
      <c r="S235" s="606"/>
      <c r="T235" s="871"/>
    </row>
    <row r="236" spans="1:20">
      <c r="A236" s="610"/>
      <c r="B236" s="610"/>
      <c r="C236" s="610"/>
      <c r="D236" s="638"/>
      <c r="E236" s="684"/>
      <c r="F236" s="696"/>
      <c r="G236" s="610"/>
      <c r="H236" s="606"/>
      <c r="I236" s="606"/>
      <c r="J236" s="606"/>
      <c r="K236" s="606"/>
      <c r="L236" s="606"/>
      <c r="M236" s="606"/>
      <c r="N236" s="606"/>
      <c r="O236" s="606"/>
      <c r="P236" s="606"/>
      <c r="Q236" s="606"/>
      <c r="R236" s="610"/>
      <c r="S236" s="606"/>
      <c r="T236" s="871"/>
    </row>
    <row r="237" spans="1:20" ht="34.15" customHeight="1">
      <c r="A237" s="610"/>
      <c r="B237" s="610"/>
      <c r="C237" s="835"/>
      <c r="D237" s="1614" t="s">
        <v>1595</v>
      </c>
      <c r="E237" s="838"/>
      <c r="F237" s="1618" t="s">
        <v>1195</v>
      </c>
      <c r="G237" s="839" t="s">
        <v>1594</v>
      </c>
      <c r="H237" s="825" t="s">
        <v>1598</v>
      </c>
      <c r="I237" s="1611">
        <v>1525</v>
      </c>
      <c r="J237" s="825" t="s">
        <v>1599</v>
      </c>
      <c r="K237" s="1611">
        <v>1525</v>
      </c>
      <c r="L237" s="825" t="s">
        <v>1600</v>
      </c>
      <c r="M237" s="1611">
        <v>1525</v>
      </c>
      <c r="N237" s="825" t="s">
        <v>1601</v>
      </c>
      <c r="O237" s="1611">
        <v>1525</v>
      </c>
      <c r="P237" s="825" t="s">
        <v>1602</v>
      </c>
      <c r="Q237" s="1611">
        <v>1525</v>
      </c>
      <c r="R237" s="825" t="s">
        <v>1602</v>
      </c>
      <c r="S237" s="1611">
        <v>1525</v>
      </c>
      <c r="T237" s="1614" t="s">
        <v>1193</v>
      </c>
    </row>
    <row r="238" spans="1:20" ht="39.6" customHeight="1">
      <c r="A238" s="610"/>
      <c r="B238" s="610"/>
      <c r="C238" s="836"/>
      <c r="D238" s="1615"/>
      <c r="E238" s="840"/>
      <c r="F238" s="1619"/>
      <c r="G238" s="839" t="s">
        <v>1596</v>
      </c>
      <c r="H238" s="834">
        <v>0.5</v>
      </c>
      <c r="I238" s="1613"/>
      <c r="J238" s="834">
        <v>0.5</v>
      </c>
      <c r="K238" s="1613"/>
      <c r="L238" s="834">
        <v>0.5</v>
      </c>
      <c r="M238" s="1613"/>
      <c r="N238" s="834">
        <v>0.5</v>
      </c>
      <c r="O238" s="1613"/>
      <c r="P238" s="834">
        <v>0.5</v>
      </c>
      <c r="Q238" s="1613"/>
      <c r="R238" s="834">
        <v>0.5</v>
      </c>
      <c r="S238" s="1613"/>
      <c r="T238" s="1615"/>
    </row>
    <row r="239" spans="1:20" ht="37.9" customHeight="1">
      <c r="A239" s="610"/>
      <c r="B239" s="610"/>
      <c r="C239" s="837"/>
      <c r="D239" s="841"/>
      <c r="E239" s="842"/>
      <c r="F239" s="1620"/>
      <c r="G239" s="839" t="s">
        <v>1597</v>
      </c>
      <c r="H239" s="843">
        <v>1</v>
      </c>
      <c r="I239" s="1612"/>
      <c r="J239" s="843">
        <v>1</v>
      </c>
      <c r="K239" s="1612"/>
      <c r="L239" s="843">
        <v>1</v>
      </c>
      <c r="M239" s="1612"/>
      <c r="N239" s="843">
        <v>1</v>
      </c>
      <c r="O239" s="1612"/>
      <c r="P239" s="843">
        <v>1</v>
      </c>
      <c r="Q239" s="1612"/>
      <c r="R239" s="843">
        <v>1</v>
      </c>
      <c r="S239" s="1612"/>
      <c r="T239" s="1616"/>
    </row>
    <row r="240" spans="1:20" ht="40.5">
      <c r="A240" s="610">
        <v>1</v>
      </c>
      <c r="B240" s="610">
        <v>16</v>
      </c>
      <c r="C240" s="844">
        <v>15</v>
      </c>
      <c r="D240" s="846" t="s">
        <v>1190</v>
      </c>
      <c r="E240" s="847" t="s">
        <v>1542</v>
      </c>
      <c r="F240" s="848" t="s">
        <v>1198</v>
      </c>
      <c r="G240" s="849" t="s">
        <v>1604</v>
      </c>
      <c r="H240" s="850" t="s">
        <v>1604</v>
      </c>
      <c r="I240" s="843">
        <v>900</v>
      </c>
      <c r="J240" s="850" t="s">
        <v>1604</v>
      </c>
      <c r="K240" s="843">
        <v>900</v>
      </c>
      <c r="L240" s="850" t="s">
        <v>1604</v>
      </c>
      <c r="M240" s="843">
        <v>900</v>
      </c>
      <c r="N240" s="850" t="s">
        <v>1604</v>
      </c>
      <c r="O240" s="843">
        <v>900</v>
      </c>
      <c r="P240" s="850" t="s">
        <v>1604</v>
      </c>
      <c r="Q240" s="843">
        <v>900</v>
      </c>
      <c r="R240" s="839"/>
      <c r="S240" s="839">
        <v>900</v>
      </c>
      <c r="T240" s="846" t="s">
        <v>1193</v>
      </c>
    </row>
    <row r="241" spans="1:21" ht="27">
      <c r="A241" s="610"/>
      <c r="B241" s="610"/>
      <c r="C241" s="844"/>
      <c r="D241" s="853"/>
      <c r="E241" s="854" t="s">
        <v>1542</v>
      </c>
      <c r="F241" s="1276" t="s">
        <v>1603</v>
      </c>
      <c r="G241" s="855" t="s">
        <v>1604</v>
      </c>
      <c r="H241" s="1291">
        <v>2</v>
      </c>
      <c r="I241" s="1291"/>
      <c r="J241" s="1291">
        <v>2</v>
      </c>
      <c r="K241" s="1291"/>
      <c r="L241" s="1291">
        <v>2</v>
      </c>
      <c r="M241" s="1291"/>
      <c r="N241" s="1291">
        <v>2</v>
      </c>
      <c r="O241" s="1291"/>
      <c r="P241" s="1291">
        <v>2</v>
      </c>
      <c r="Q241" s="1291"/>
      <c r="R241" s="857">
        <v>2</v>
      </c>
      <c r="S241" s="1291"/>
      <c r="T241" s="853" t="s">
        <v>1193</v>
      </c>
    </row>
    <row r="242" spans="1:21" ht="40.5">
      <c r="A242" s="610">
        <v>1</v>
      </c>
      <c r="B242" s="610">
        <v>16</v>
      </c>
      <c r="C242" s="610">
        <v>16</v>
      </c>
      <c r="D242" s="851" t="s">
        <v>1519</v>
      </c>
      <c r="E242" s="852"/>
      <c r="F242" s="848" t="s">
        <v>1206</v>
      </c>
      <c r="G242" s="849" t="s">
        <v>1604</v>
      </c>
      <c r="H242" s="860">
        <v>2E-3</v>
      </c>
      <c r="I242" s="861">
        <v>930</v>
      </c>
      <c r="J242" s="860">
        <v>2E-3</v>
      </c>
      <c r="K242" s="861">
        <v>930</v>
      </c>
      <c r="L242" s="860">
        <v>2E-3</v>
      </c>
      <c r="M242" s="861">
        <v>930</v>
      </c>
      <c r="N242" s="860">
        <v>2E-3</v>
      </c>
      <c r="O242" s="861">
        <v>930</v>
      </c>
      <c r="P242" s="860">
        <v>2E-3</v>
      </c>
      <c r="Q242" s="861">
        <v>930</v>
      </c>
      <c r="R242" s="860">
        <v>2E-3</v>
      </c>
      <c r="S242" s="861">
        <v>930</v>
      </c>
      <c r="T242" s="846" t="s">
        <v>1193</v>
      </c>
    </row>
    <row r="243" spans="1:21">
      <c r="A243" s="610"/>
      <c r="B243" s="610"/>
      <c r="C243" s="610"/>
      <c r="D243" s="858"/>
      <c r="E243" s="859"/>
      <c r="F243" s="702"/>
      <c r="G243" s="597"/>
      <c r="H243" s="600"/>
      <c r="I243" s="600"/>
      <c r="J243" s="600"/>
      <c r="K243" s="600"/>
      <c r="L243" s="600"/>
      <c r="M243" s="600"/>
      <c r="N243" s="600"/>
      <c r="O243" s="600"/>
      <c r="P243" s="600"/>
      <c r="Q243" s="600"/>
      <c r="R243" s="597"/>
      <c r="S243" s="600"/>
      <c r="T243" s="875"/>
    </row>
    <row r="244" spans="1:21">
      <c r="A244" s="601">
        <v>1</v>
      </c>
      <c r="B244" s="602">
        <v>17</v>
      </c>
      <c r="C244" s="601"/>
      <c r="D244" s="634" t="s">
        <v>1354</v>
      </c>
      <c r="E244" s="682"/>
      <c r="F244" s="696"/>
      <c r="G244" s="610"/>
      <c r="H244" s="606"/>
      <c r="I244" s="606"/>
      <c r="J244" s="606"/>
      <c r="K244" s="606"/>
      <c r="L244" s="606"/>
      <c r="M244" s="606"/>
      <c r="N244" s="606"/>
      <c r="O244" s="606"/>
      <c r="P244" s="606"/>
      <c r="Q244" s="606"/>
      <c r="R244" s="610"/>
      <c r="S244" s="606"/>
      <c r="T244" s="871"/>
    </row>
    <row r="245" spans="1:21">
      <c r="A245" s="610"/>
      <c r="B245" s="610"/>
      <c r="C245" s="610"/>
      <c r="D245" s="638"/>
      <c r="E245" s="684"/>
      <c r="F245" s="696"/>
      <c r="G245" s="610"/>
      <c r="H245" s="606"/>
      <c r="I245" s="606"/>
      <c r="J245" s="606"/>
      <c r="K245" s="606"/>
      <c r="L245" s="606"/>
      <c r="M245" s="606"/>
      <c r="N245" s="606"/>
      <c r="O245" s="606"/>
      <c r="P245" s="606"/>
      <c r="Q245" s="606"/>
      <c r="R245" s="610"/>
      <c r="S245" s="606"/>
      <c r="T245" s="871"/>
    </row>
    <row r="246" spans="1:21" ht="54">
      <c r="A246" s="610">
        <v>1</v>
      </c>
      <c r="B246" s="610">
        <v>17</v>
      </c>
      <c r="C246" s="610">
        <v>16</v>
      </c>
      <c r="D246" s="825" t="s">
        <v>1347</v>
      </c>
      <c r="E246" s="826" t="s">
        <v>1542</v>
      </c>
      <c r="F246" s="827" t="s">
        <v>1586</v>
      </c>
      <c r="G246" s="828">
        <v>1</v>
      </c>
      <c r="H246" s="829">
        <v>1</v>
      </c>
      <c r="I246" s="825">
        <v>95</v>
      </c>
      <c r="J246" s="829">
        <v>1</v>
      </c>
      <c r="K246" s="825">
        <v>135</v>
      </c>
      <c r="L246" s="829">
        <v>1</v>
      </c>
      <c r="M246" s="825">
        <v>175</v>
      </c>
      <c r="N246" s="829">
        <v>1</v>
      </c>
      <c r="O246" s="825">
        <v>185</v>
      </c>
      <c r="P246" s="829">
        <v>1</v>
      </c>
      <c r="Q246" s="825">
        <v>195</v>
      </c>
      <c r="R246" s="828">
        <v>1</v>
      </c>
      <c r="S246" s="825">
        <v>785</v>
      </c>
      <c r="T246" s="846" t="s">
        <v>1590</v>
      </c>
    </row>
    <row r="247" spans="1:21" ht="54">
      <c r="A247" s="610"/>
      <c r="B247" s="610"/>
      <c r="C247" s="610"/>
      <c r="D247" s="825"/>
      <c r="E247" s="826" t="s">
        <v>1542</v>
      </c>
      <c r="F247" s="827" t="s">
        <v>1587</v>
      </c>
      <c r="G247" s="828">
        <v>0.5</v>
      </c>
      <c r="H247" s="825"/>
      <c r="I247" s="825"/>
      <c r="J247" s="829">
        <v>1</v>
      </c>
      <c r="K247" s="830">
        <v>1500</v>
      </c>
      <c r="L247" s="829">
        <v>1</v>
      </c>
      <c r="M247" s="825">
        <v>1500</v>
      </c>
      <c r="N247" s="829">
        <v>1</v>
      </c>
      <c r="O247" s="830">
        <v>1500</v>
      </c>
      <c r="P247" s="829">
        <v>1</v>
      </c>
      <c r="Q247" s="830">
        <v>1500</v>
      </c>
      <c r="R247" s="831" t="s">
        <v>1589</v>
      </c>
      <c r="S247" s="830">
        <v>6000</v>
      </c>
      <c r="T247" s="846" t="s">
        <v>1590</v>
      </c>
    </row>
    <row r="248" spans="1:21" ht="54">
      <c r="A248" s="610"/>
      <c r="B248" s="610"/>
      <c r="C248" s="610"/>
      <c r="D248" s="825"/>
      <c r="E248" s="826" t="s">
        <v>1542</v>
      </c>
      <c r="F248" s="832" t="s">
        <v>1588</v>
      </c>
      <c r="G248" s="828">
        <v>0.05</v>
      </c>
      <c r="H248" s="825"/>
      <c r="I248" s="825"/>
      <c r="J248" s="829">
        <v>0.05</v>
      </c>
      <c r="K248" s="830">
        <v>135</v>
      </c>
      <c r="L248" s="829">
        <v>0.05</v>
      </c>
      <c r="M248" s="830">
        <v>150</v>
      </c>
      <c r="N248" s="829">
        <v>0.05</v>
      </c>
      <c r="O248" s="830">
        <v>150</v>
      </c>
      <c r="P248" s="829">
        <v>0.05</v>
      </c>
      <c r="Q248" s="830">
        <v>150</v>
      </c>
      <c r="R248" s="828">
        <v>0.05</v>
      </c>
      <c r="S248" s="830">
        <v>600</v>
      </c>
      <c r="T248" s="846" t="s">
        <v>1590</v>
      </c>
    </row>
    <row r="249" spans="1:21" ht="54">
      <c r="A249" s="610">
        <v>1</v>
      </c>
      <c r="B249" s="610">
        <v>17</v>
      </c>
      <c r="C249" s="610">
        <v>17</v>
      </c>
      <c r="D249" s="833" t="s">
        <v>508</v>
      </c>
      <c r="E249" s="826" t="s">
        <v>1542</v>
      </c>
      <c r="F249" s="827" t="s">
        <v>1591</v>
      </c>
      <c r="G249" s="834">
        <v>1</v>
      </c>
      <c r="H249" s="829">
        <v>1</v>
      </c>
      <c r="I249" s="830">
        <v>825</v>
      </c>
      <c r="J249" s="829">
        <v>1</v>
      </c>
      <c r="K249" s="830">
        <v>875</v>
      </c>
      <c r="L249" s="829">
        <v>1</v>
      </c>
      <c r="M249" s="830">
        <v>925</v>
      </c>
      <c r="N249" s="829">
        <v>1</v>
      </c>
      <c r="O249" s="830">
        <v>975</v>
      </c>
      <c r="P249" s="829">
        <v>1</v>
      </c>
      <c r="Q249" s="830">
        <v>1025</v>
      </c>
      <c r="R249" s="829">
        <v>1</v>
      </c>
      <c r="S249" s="830">
        <v>4625</v>
      </c>
      <c r="T249" s="846" t="s">
        <v>1590</v>
      </c>
      <c r="U249" s="591" t="s">
        <v>1593</v>
      </c>
    </row>
    <row r="250" spans="1:21" ht="54">
      <c r="A250" s="610"/>
      <c r="B250" s="610"/>
      <c r="C250" s="610"/>
      <c r="D250" s="833"/>
      <c r="E250" s="826" t="s">
        <v>1542</v>
      </c>
      <c r="F250" s="827" t="s">
        <v>1592</v>
      </c>
      <c r="G250" s="834">
        <v>0.2</v>
      </c>
      <c r="H250" s="829">
        <v>0.77</v>
      </c>
      <c r="I250" s="830">
        <v>1710</v>
      </c>
      <c r="J250" s="829">
        <v>1</v>
      </c>
      <c r="K250" s="830">
        <v>3620</v>
      </c>
      <c r="L250" s="829">
        <v>1</v>
      </c>
      <c r="M250" s="830">
        <v>2870</v>
      </c>
      <c r="N250" s="829">
        <v>1</v>
      </c>
      <c r="O250" s="830">
        <v>2990</v>
      </c>
      <c r="P250" s="829">
        <v>1</v>
      </c>
      <c r="Q250" s="830">
        <v>3030</v>
      </c>
      <c r="R250" s="829">
        <v>1</v>
      </c>
      <c r="S250" s="830">
        <v>14220</v>
      </c>
      <c r="T250" s="846" t="s">
        <v>1590</v>
      </c>
      <c r="U250" s="591" t="s">
        <v>1593</v>
      </c>
    </row>
    <row r="251" spans="1:21">
      <c r="A251" s="610"/>
      <c r="B251" s="610"/>
      <c r="C251" s="610"/>
      <c r="D251" s="1271"/>
      <c r="E251" s="823"/>
      <c r="F251" s="824"/>
      <c r="G251" s="607"/>
      <c r="H251" s="606"/>
      <c r="I251" s="606"/>
      <c r="J251" s="606"/>
      <c r="K251" s="606"/>
      <c r="L251" s="606"/>
      <c r="M251" s="606"/>
      <c r="N251" s="606"/>
      <c r="O251" s="606"/>
      <c r="P251" s="606"/>
      <c r="Q251" s="606"/>
      <c r="R251" s="610"/>
      <c r="S251" s="606"/>
      <c r="T251" s="871"/>
    </row>
    <row r="252" spans="1:21" ht="33">
      <c r="A252" s="601">
        <v>1</v>
      </c>
      <c r="B252" s="602">
        <v>18</v>
      </c>
      <c r="C252" s="601"/>
      <c r="D252" s="634" t="s">
        <v>1514</v>
      </c>
      <c r="E252" s="682"/>
      <c r="F252" s="696"/>
      <c r="G252" s="610"/>
      <c r="H252" s="606"/>
      <c r="I252" s="606"/>
      <c r="J252" s="606"/>
      <c r="K252" s="606"/>
      <c r="L252" s="606"/>
      <c r="M252" s="606"/>
      <c r="N252" s="606"/>
      <c r="O252" s="606"/>
      <c r="P252" s="606"/>
      <c r="Q252" s="606"/>
      <c r="R252" s="610"/>
      <c r="S252" s="606"/>
      <c r="T252" s="871"/>
    </row>
    <row r="253" spans="1:21">
      <c r="A253" s="610"/>
      <c r="B253" s="610"/>
      <c r="C253" s="610"/>
      <c r="D253" s="1271"/>
      <c r="E253" s="678"/>
      <c r="F253" s="696"/>
      <c r="G253" s="610"/>
      <c r="H253" s="606"/>
      <c r="I253" s="606"/>
      <c r="J253" s="606"/>
      <c r="K253" s="606"/>
      <c r="L253" s="606"/>
      <c r="M253" s="606"/>
      <c r="N253" s="606"/>
      <c r="O253" s="606"/>
      <c r="P253" s="606"/>
      <c r="Q253" s="606"/>
      <c r="R253" s="610"/>
      <c r="S253" s="606"/>
      <c r="T253" s="871"/>
    </row>
    <row r="254" spans="1:21" ht="55.9" customHeight="1">
      <c r="A254" s="610">
        <v>1</v>
      </c>
      <c r="B254" s="610">
        <v>18</v>
      </c>
      <c r="C254" s="610">
        <v>16</v>
      </c>
      <c r="D254" s="853" t="s">
        <v>1239</v>
      </c>
      <c r="E254" s="1103"/>
      <c r="F254" s="1104" t="s">
        <v>1768</v>
      </c>
      <c r="G254" s="857"/>
      <c r="H254" s="1105">
        <v>2.9999999999999997E-4</v>
      </c>
      <c r="I254" s="1106">
        <v>905</v>
      </c>
      <c r="J254" s="1105">
        <v>2.9999999999999997E-4</v>
      </c>
      <c r="K254" s="1107">
        <v>1075</v>
      </c>
      <c r="L254" s="1105">
        <v>2.9999999999999997E-4</v>
      </c>
      <c r="M254" s="1107">
        <v>1015</v>
      </c>
      <c r="N254" s="1105">
        <v>2.9999999999999997E-4</v>
      </c>
      <c r="O254" s="1107">
        <v>1160</v>
      </c>
      <c r="P254" s="1105">
        <v>2.9999999999999997E-4</v>
      </c>
      <c r="Q254" s="1107">
        <v>1040</v>
      </c>
      <c r="R254" s="1108">
        <v>1.4999999999999998E-3</v>
      </c>
      <c r="S254" s="1107">
        <v>5195</v>
      </c>
      <c r="T254" s="846" t="s">
        <v>1590</v>
      </c>
    </row>
    <row r="255" spans="1:21" ht="55.9" customHeight="1">
      <c r="A255" s="610"/>
      <c r="B255" s="610"/>
      <c r="C255" s="610"/>
      <c r="D255" s="1109" t="s">
        <v>1769</v>
      </c>
      <c r="E255" s="1103"/>
      <c r="F255" s="1110" t="s">
        <v>1770</v>
      </c>
      <c r="G255" s="1109"/>
      <c r="H255" s="1109"/>
      <c r="I255" s="1111">
        <v>125</v>
      </c>
      <c r="J255" s="1112">
        <f>130/34289</f>
        <v>3.7913033334305464E-3</v>
      </c>
      <c r="K255" s="1111">
        <v>125</v>
      </c>
      <c r="L255" s="1112">
        <f>130/34289</f>
        <v>3.7913033334305464E-3</v>
      </c>
      <c r="M255" s="1111">
        <v>125</v>
      </c>
      <c r="N255" s="1112">
        <f>130/34289</f>
        <v>3.7913033334305464E-3</v>
      </c>
      <c r="O255" s="1111">
        <v>125</v>
      </c>
      <c r="P255" s="1112">
        <f>130/34289</f>
        <v>3.7913033334305464E-3</v>
      </c>
      <c r="Q255" s="1111">
        <v>125</v>
      </c>
      <c r="R255" s="1113">
        <f>J255+L255+N255+P255</f>
        <v>1.5165213333722186E-2</v>
      </c>
      <c r="S255" s="1114">
        <f>I255+K255+M255+O255+Q255</f>
        <v>625</v>
      </c>
      <c r="T255" s="846" t="s">
        <v>1590</v>
      </c>
    </row>
    <row r="256" spans="1:21" ht="81">
      <c r="A256" s="610">
        <v>1</v>
      </c>
      <c r="B256" s="610">
        <v>18</v>
      </c>
      <c r="C256" s="610">
        <v>17</v>
      </c>
      <c r="D256" s="853" t="s">
        <v>1771</v>
      </c>
      <c r="E256" s="1115"/>
      <c r="F256" s="827" t="s">
        <v>1772</v>
      </c>
      <c r="G256" s="846"/>
      <c r="H256" s="846" t="s">
        <v>1773</v>
      </c>
      <c r="I256" s="1116">
        <v>425</v>
      </c>
      <c r="J256" s="846" t="s">
        <v>1773</v>
      </c>
      <c r="K256" s="1116">
        <v>80</v>
      </c>
      <c r="L256" s="846" t="s">
        <v>1773</v>
      </c>
      <c r="M256" s="1116">
        <v>80</v>
      </c>
      <c r="N256" s="846" t="s">
        <v>1773</v>
      </c>
      <c r="O256" s="1116">
        <v>530</v>
      </c>
      <c r="P256" s="846" t="s">
        <v>1773</v>
      </c>
      <c r="Q256" s="1116">
        <v>80</v>
      </c>
      <c r="R256" s="846" t="s">
        <v>1774</v>
      </c>
      <c r="S256" s="1117">
        <f>I256+K256+M256+O256+Q256</f>
        <v>1195</v>
      </c>
      <c r="T256" s="846" t="s">
        <v>1590</v>
      </c>
    </row>
    <row r="257" spans="1:20" ht="94.5">
      <c r="A257" s="610"/>
      <c r="B257" s="610"/>
      <c r="C257" s="610"/>
      <c r="D257" s="853" t="s">
        <v>1240</v>
      </c>
      <c r="E257" s="1119"/>
      <c r="F257" s="1120" t="s">
        <v>1775</v>
      </c>
      <c r="G257" s="1121"/>
      <c r="H257" s="1121" t="s">
        <v>1776</v>
      </c>
      <c r="I257" s="1122">
        <v>135</v>
      </c>
      <c r="J257" s="1121" t="s">
        <v>1776</v>
      </c>
      <c r="K257" s="1122">
        <v>150</v>
      </c>
      <c r="L257" s="1121" t="s">
        <v>1776</v>
      </c>
      <c r="M257" s="1122">
        <v>175</v>
      </c>
      <c r="N257" s="1121" t="s">
        <v>1776</v>
      </c>
      <c r="O257" s="1122">
        <v>190</v>
      </c>
      <c r="P257" s="1121" t="s">
        <v>1776</v>
      </c>
      <c r="Q257" s="1122">
        <v>215</v>
      </c>
      <c r="R257" s="1121" t="s">
        <v>1777</v>
      </c>
      <c r="S257" s="1123">
        <v>865000000</v>
      </c>
      <c r="T257" s="846" t="s">
        <v>1590</v>
      </c>
    </row>
    <row r="258" spans="1:20" ht="81">
      <c r="A258" s="610"/>
      <c r="B258" s="610"/>
      <c r="C258" s="610"/>
      <c r="D258" s="853" t="s">
        <v>1778</v>
      </c>
      <c r="E258" s="1124"/>
      <c r="F258" s="1125" t="s">
        <v>1779</v>
      </c>
      <c r="G258" s="853" t="s">
        <v>1780</v>
      </c>
      <c r="H258" s="853" t="s">
        <v>1773</v>
      </c>
      <c r="I258" s="1126">
        <v>75</v>
      </c>
      <c r="J258" s="853" t="s">
        <v>1773</v>
      </c>
      <c r="K258" s="1126">
        <v>80</v>
      </c>
      <c r="L258" s="853" t="s">
        <v>1773</v>
      </c>
      <c r="M258" s="1126">
        <v>80</v>
      </c>
      <c r="N258" s="853" t="s">
        <v>1773</v>
      </c>
      <c r="O258" s="1126">
        <v>80</v>
      </c>
      <c r="P258" s="853" t="s">
        <v>1773</v>
      </c>
      <c r="Q258" s="1126">
        <v>80</v>
      </c>
      <c r="R258" s="853" t="s">
        <v>1774</v>
      </c>
      <c r="S258" s="1123">
        <v>865000000</v>
      </c>
      <c r="T258" s="846" t="s">
        <v>1590</v>
      </c>
    </row>
    <row r="259" spans="1:20" ht="54">
      <c r="A259" s="610"/>
      <c r="B259" s="610"/>
      <c r="C259" s="610"/>
      <c r="D259" s="1127" t="s">
        <v>1782</v>
      </c>
      <c r="E259" s="1115"/>
      <c r="F259" s="827" t="s">
        <v>1783</v>
      </c>
      <c r="G259" s="846"/>
      <c r="H259" s="846" t="s">
        <v>1784</v>
      </c>
      <c r="I259" s="1116">
        <v>1640</v>
      </c>
      <c r="J259" s="846" t="s">
        <v>1784</v>
      </c>
      <c r="K259" s="1116">
        <v>2210</v>
      </c>
      <c r="L259" s="846" t="s">
        <v>1784</v>
      </c>
      <c r="M259" s="1116">
        <v>1980</v>
      </c>
      <c r="N259" s="846" t="s">
        <v>1784</v>
      </c>
      <c r="O259" s="1116">
        <v>2250</v>
      </c>
      <c r="P259" s="846" t="s">
        <v>1784</v>
      </c>
      <c r="Q259" s="1116">
        <v>2020</v>
      </c>
      <c r="R259" s="846" t="s">
        <v>1785</v>
      </c>
      <c r="S259" s="1123">
        <v>865000000</v>
      </c>
      <c r="T259" s="846" t="s">
        <v>1590</v>
      </c>
    </row>
    <row r="260" spans="1:20" ht="54">
      <c r="A260" s="610">
        <v>1</v>
      </c>
      <c r="B260" s="610">
        <v>18</v>
      </c>
      <c r="C260" s="610">
        <v>20</v>
      </c>
      <c r="D260" s="1118" t="s">
        <v>1341</v>
      </c>
      <c r="E260" s="1128"/>
      <c r="F260" s="1277" t="s">
        <v>1781</v>
      </c>
      <c r="G260" s="1129"/>
      <c r="H260" s="1130">
        <v>1.2E-2</v>
      </c>
      <c r="I260" s="1131">
        <v>1640</v>
      </c>
      <c r="J260" s="1130">
        <v>1.2E-2</v>
      </c>
      <c r="K260" s="1131">
        <v>2210</v>
      </c>
      <c r="L260" s="1130">
        <v>1.2E-2</v>
      </c>
      <c r="M260" s="1131">
        <v>1980</v>
      </c>
      <c r="N260" s="1130">
        <v>1.2E-2</v>
      </c>
      <c r="O260" s="1131">
        <v>2250</v>
      </c>
      <c r="P260" s="1130">
        <v>1.2E-2</v>
      </c>
      <c r="Q260" s="1131">
        <v>2020</v>
      </c>
      <c r="R260" s="1132">
        <v>0.06</v>
      </c>
      <c r="S260" s="1131">
        <v>10100</v>
      </c>
      <c r="T260" s="846" t="s">
        <v>1590</v>
      </c>
    </row>
    <row r="261" spans="1:20" ht="54">
      <c r="A261" s="610">
        <v>1</v>
      </c>
      <c r="B261" s="610">
        <v>18</v>
      </c>
      <c r="C261" s="610">
        <v>21</v>
      </c>
      <c r="D261" s="1133" t="s">
        <v>1344</v>
      </c>
      <c r="E261" s="1115"/>
      <c r="F261" s="848" t="s">
        <v>1786</v>
      </c>
      <c r="G261" s="828">
        <v>0</v>
      </c>
      <c r="H261" s="829">
        <v>0.25</v>
      </c>
      <c r="I261" s="830">
        <v>1800</v>
      </c>
      <c r="J261" s="829">
        <v>0.25</v>
      </c>
      <c r="K261" s="830">
        <v>1650</v>
      </c>
      <c r="L261" s="829">
        <v>0.25</v>
      </c>
      <c r="M261" s="830">
        <v>1650</v>
      </c>
      <c r="N261" s="829">
        <v>0.25</v>
      </c>
      <c r="O261" s="830">
        <v>1650</v>
      </c>
      <c r="P261" s="829">
        <v>0.25</v>
      </c>
      <c r="Q261" s="830">
        <v>1650</v>
      </c>
      <c r="R261" s="828">
        <v>1</v>
      </c>
      <c r="S261" s="830">
        <v>8400</v>
      </c>
      <c r="T261" s="846" t="s">
        <v>1590</v>
      </c>
    </row>
    <row r="262" spans="1:20">
      <c r="A262" s="610"/>
      <c r="B262" s="610"/>
      <c r="C262" s="610"/>
      <c r="D262" s="1271"/>
      <c r="E262" s="678"/>
      <c r="F262" s="696"/>
      <c r="G262" s="610"/>
      <c r="H262" s="606"/>
      <c r="I262" s="606"/>
      <c r="J262" s="606"/>
      <c r="K262" s="606"/>
      <c r="L262" s="606"/>
      <c r="M262" s="606"/>
      <c r="N262" s="606"/>
      <c r="O262" s="606"/>
      <c r="P262" s="606"/>
      <c r="Q262" s="606"/>
      <c r="R262" s="610"/>
      <c r="S262" s="606"/>
      <c r="T262" s="871"/>
    </row>
    <row r="263" spans="1:20">
      <c r="A263" s="642"/>
      <c r="B263" s="642"/>
      <c r="C263" s="642"/>
      <c r="D263" s="643"/>
      <c r="E263" s="686"/>
      <c r="F263" s="700"/>
      <c r="G263" s="645"/>
      <c r="H263" s="646"/>
      <c r="I263" s="646"/>
      <c r="J263" s="646"/>
      <c r="K263" s="646"/>
      <c r="L263" s="646"/>
      <c r="M263" s="646"/>
      <c r="N263" s="646"/>
      <c r="O263" s="646"/>
      <c r="P263" s="646"/>
      <c r="Q263" s="646"/>
      <c r="R263" s="645"/>
      <c r="S263" s="646"/>
      <c r="T263" s="872"/>
    </row>
    <row r="264" spans="1:20">
      <c r="A264" s="601">
        <v>1</v>
      </c>
      <c r="B264" s="602">
        <v>20</v>
      </c>
      <c r="C264" s="601"/>
      <c r="D264" s="634" t="s">
        <v>1135</v>
      </c>
      <c r="E264" s="682"/>
      <c r="F264" s="696"/>
      <c r="G264" s="1267"/>
      <c r="H264" s="606"/>
      <c r="I264" s="606"/>
      <c r="J264" s="606"/>
      <c r="K264" s="606"/>
      <c r="L264" s="606"/>
      <c r="M264" s="606"/>
      <c r="N264" s="606"/>
      <c r="O264" s="606"/>
      <c r="P264" s="606"/>
      <c r="Q264" s="606"/>
      <c r="R264" s="615"/>
      <c r="S264" s="606"/>
      <c r="T264" s="871"/>
    </row>
    <row r="265" spans="1:20">
      <c r="A265" s="610"/>
      <c r="B265" s="610"/>
      <c r="C265" s="610"/>
      <c r="D265" s="641"/>
      <c r="E265" s="685"/>
      <c r="F265" s="695"/>
      <c r="G265" s="1267"/>
      <c r="H265" s="606"/>
      <c r="I265" s="606"/>
      <c r="J265" s="606"/>
      <c r="K265" s="606"/>
      <c r="L265" s="606"/>
      <c r="M265" s="606"/>
      <c r="N265" s="606"/>
      <c r="O265" s="606"/>
      <c r="P265" s="606"/>
      <c r="Q265" s="606"/>
      <c r="R265" s="1267"/>
      <c r="S265" s="606"/>
      <c r="T265" s="871"/>
    </row>
    <row r="266" spans="1:20" ht="40.5">
      <c r="A266" s="610">
        <v>1</v>
      </c>
      <c r="B266" s="610">
        <v>20</v>
      </c>
      <c r="C266" s="821">
        <v>17</v>
      </c>
      <c r="D266" s="846" t="s">
        <v>1580</v>
      </c>
      <c r="E266" s="1234"/>
      <c r="F266" s="832" t="s">
        <v>1581</v>
      </c>
      <c r="G266" s="1235">
        <v>0.2296</v>
      </c>
      <c r="H266" s="829">
        <v>0.15</v>
      </c>
      <c r="I266" s="830">
        <v>3575</v>
      </c>
      <c r="J266" s="829">
        <v>0.15</v>
      </c>
      <c r="K266" s="830">
        <v>3000</v>
      </c>
      <c r="L266" s="829">
        <v>0.15</v>
      </c>
      <c r="M266" s="830">
        <v>3275</v>
      </c>
      <c r="N266" s="829">
        <v>0.15</v>
      </c>
      <c r="O266" s="830">
        <v>3602</v>
      </c>
      <c r="P266" s="829">
        <v>0.15</v>
      </c>
      <c r="Q266" s="830">
        <v>3950</v>
      </c>
      <c r="R266" s="829">
        <v>0.75</v>
      </c>
      <c r="S266" s="830">
        <v>17402</v>
      </c>
      <c r="T266" s="846" t="s">
        <v>1158</v>
      </c>
    </row>
    <row r="267" spans="1:20" ht="40.5">
      <c r="A267" s="610"/>
      <c r="B267" s="610"/>
      <c r="C267" s="822"/>
      <c r="D267" s="846" t="s">
        <v>1582</v>
      </c>
      <c r="E267" s="1234"/>
      <c r="F267" s="832" t="s">
        <v>1583</v>
      </c>
      <c r="G267" s="829">
        <v>0.9</v>
      </c>
      <c r="H267" s="829">
        <v>1</v>
      </c>
      <c r="I267" s="1236">
        <v>3734.7359999999999</v>
      </c>
      <c r="J267" s="829">
        <v>1</v>
      </c>
      <c r="K267" s="1236">
        <v>4183.2280000000001</v>
      </c>
      <c r="L267" s="829">
        <v>1</v>
      </c>
      <c r="M267" s="1236">
        <v>4703.5249999999996</v>
      </c>
      <c r="N267" s="829">
        <v>1</v>
      </c>
      <c r="O267" s="1236">
        <v>5309.0609999999997</v>
      </c>
      <c r="P267" s="829">
        <v>1</v>
      </c>
      <c r="Q267" s="1236">
        <v>6015.6130000000003</v>
      </c>
      <c r="R267" s="829">
        <v>1</v>
      </c>
      <c r="S267" s="1237">
        <v>23945.166000000001</v>
      </c>
      <c r="T267" s="846" t="s">
        <v>1158</v>
      </c>
    </row>
    <row r="268" spans="1:20" ht="40.5">
      <c r="A268" s="610"/>
      <c r="B268" s="610"/>
      <c r="C268" s="821"/>
      <c r="D268" s="846" t="s">
        <v>1584</v>
      </c>
      <c r="E268" s="1234"/>
      <c r="F268" s="832" t="s">
        <v>1585</v>
      </c>
      <c r="G268" s="829">
        <v>1</v>
      </c>
      <c r="H268" s="829">
        <v>1</v>
      </c>
      <c r="I268" s="1236">
        <v>1021.876</v>
      </c>
      <c r="J268" s="829">
        <v>1</v>
      </c>
      <c r="K268" s="1236">
        <v>1105.8009999999999</v>
      </c>
      <c r="L268" s="829">
        <v>1</v>
      </c>
      <c r="M268" s="1236">
        <v>1200.489</v>
      </c>
      <c r="N268" s="829">
        <v>1</v>
      </c>
      <c r="O268" s="1236">
        <v>1307.79</v>
      </c>
      <c r="P268" s="829">
        <v>1</v>
      </c>
      <c r="Q268" s="1236">
        <v>1429.9110000000001</v>
      </c>
      <c r="R268" s="829">
        <v>1</v>
      </c>
      <c r="S268" s="1238">
        <v>6065.8689999999997</v>
      </c>
      <c r="T268" s="846" t="s">
        <v>1158</v>
      </c>
    </row>
    <row r="269" spans="1:20">
      <c r="A269" s="610"/>
      <c r="B269" s="610"/>
      <c r="C269" s="821"/>
      <c r="D269" s="1239"/>
      <c r="E269" s="1240"/>
      <c r="F269" s="1241"/>
      <c r="G269" s="833"/>
      <c r="H269" s="1147"/>
      <c r="I269" s="1147"/>
      <c r="J269" s="1147"/>
      <c r="K269" s="1147"/>
      <c r="L269" s="1147"/>
      <c r="M269" s="1147"/>
      <c r="N269" s="1147"/>
      <c r="O269" s="1147"/>
      <c r="P269" s="1147"/>
      <c r="Q269" s="1147"/>
      <c r="R269" s="833"/>
      <c r="S269" s="1147"/>
      <c r="T269" s="846"/>
    </row>
    <row r="271" spans="1:20">
      <c r="A271" s="610"/>
      <c r="B271" s="610"/>
      <c r="C271" s="610"/>
      <c r="D271" s="1271"/>
      <c r="E271" s="678"/>
      <c r="F271" s="695"/>
      <c r="G271" s="1267"/>
      <c r="H271" s="606"/>
      <c r="I271" s="606"/>
      <c r="J271" s="606"/>
      <c r="K271" s="606"/>
      <c r="L271" s="606"/>
      <c r="M271" s="606"/>
      <c r="N271" s="606"/>
      <c r="O271" s="606"/>
      <c r="P271" s="606"/>
      <c r="Q271" s="606"/>
      <c r="R271" s="1267"/>
      <c r="S271" s="606"/>
      <c r="T271" s="871"/>
    </row>
    <row r="272" spans="1:20">
      <c r="A272" s="601">
        <v>1</v>
      </c>
      <c r="B272" s="602">
        <v>21</v>
      </c>
      <c r="C272" s="601"/>
      <c r="D272" s="634" t="s">
        <v>1373</v>
      </c>
      <c r="E272" s="682"/>
      <c r="F272" s="699"/>
      <c r="G272" s="610"/>
      <c r="H272" s="606"/>
      <c r="I272" s="606"/>
      <c r="J272" s="606"/>
      <c r="K272" s="606"/>
      <c r="L272" s="606"/>
      <c r="M272" s="606"/>
      <c r="N272" s="606"/>
      <c r="O272" s="606"/>
      <c r="P272" s="606"/>
      <c r="Q272" s="606"/>
      <c r="R272" s="606"/>
      <c r="S272" s="606"/>
      <c r="T272" s="866"/>
    </row>
    <row r="273" spans="1:20">
      <c r="A273" s="610"/>
      <c r="B273" s="610"/>
      <c r="C273" s="610"/>
      <c r="D273" s="606"/>
      <c r="E273" s="683"/>
      <c r="F273" s="699"/>
      <c r="G273" s="610"/>
      <c r="H273" s="606"/>
      <c r="I273" s="606"/>
      <c r="J273" s="606"/>
      <c r="K273" s="606"/>
      <c r="L273" s="606"/>
      <c r="M273" s="606"/>
      <c r="N273" s="606"/>
      <c r="O273" s="606"/>
      <c r="P273" s="606"/>
      <c r="Q273" s="606"/>
      <c r="R273" s="606"/>
      <c r="S273" s="606"/>
      <c r="T273" s="866"/>
    </row>
    <row r="274" spans="1:20" ht="81">
      <c r="A274" s="610">
        <v>1</v>
      </c>
      <c r="B274" s="610">
        <v>21</v>
      </c>
      <c r="C274" s="610">
        <v>16</v>
      </c>
      <c r="D274" s="825" t="s">
        <v>1796</v>
      </c>
      <c r="E274" s="847" t="s">
        <v>1542</v>
      </c>
      <c r="F274" s="832" t="s">
        <v>1798</v>
      </c>
      <c r="G274" s="839" t="s">
        <v>1797</v>
      </c>
      <c r="H274" s="825" t="s">
        <v>1799</v>
      </c>
      <c r="I274" s="1611">
        <v>2115</v>
      </c>
      <c r="J274" s="825" t="s">
        <v>1803</v>
      </c>
      <c r="K274" s="1611">
        <v>1065</v>
      </c>
      <c r="L274" s="825" t="s">
        <v>1802</v>
      </c>
      <c r="M274" s="1611">
        <v>1115</v>
      </c>
      <c r="N274" s="825" t="s">
        <v>1801</v>
      </c>
      <c r="O274" s="1611">
        <v>1065</v>
      </c>
      <c r="P274" s="825" t="s">
        <v>1801</v>
      </c>
      <c r="Q274" s="1611">
        <v>1115</v>
      </c>
      <c r="R274" s="825" t="s">
        <v>1800</v>
      </c>
      <c r="S274" s="1611">
        <f>Q274+O274+M274+K274+I274</f>
        <v>6475</v>
      </c>
      <c r="T274" s="1609" t="s">
        <v>1374</v>
      </c>
    </row>
    <row r="275" spans="1:20" ht="91.9" customHeight="1">
      <c r="A275" s="610"/>
      <c r="B275" s="610"/>
      <c r="C275" s="610"/>
      <c r="D275" s="1147"/>
      <c r="E275" s="847" t="s">
        <v>1542</v>
      </c>
      <c r="F275" s="832" t="s">
        <v>1367</v>
      </c>
      <c r="G275" s="839" t="s">
        <v>1804</v>
      </c>
      <c r="H275" s="834">
        <v>0.6</v>
      </c>
      <c r="I275" s="1613"/>
      <c r="J275" s="834">
        <v>0.6</v>
      </c>
      <c r="K275" s="1613"/>
      <c r="L275" s="834">
        <v>0.6</v>
      </c>
      <c r="M275" s="1613"/>
      <c r="N275" s="834">
        <v>0.6</v>
      </c>
      <c r="O275" s="1613"/>
      <c r="P275" s="834">
        <v>0.6</v>
      </c>
      <c r="Q275" s="1613"/>
      <c r="R275" s="828">
        <v>0.6</v>
      </c>
      <c r="S275" s="1613"/>
      <c r="T275" s="1617"/>
    </row>
    <row r="276" spans="1:20" ht="54">
      <c r="A276" s="610"/>
      <c r="B276" s="610"/>
      <c r="C276" s="610"/>
      <c r="D276" s="1147"/>
      <c r="E276" s="847" t="s">
        <v>1542</v>
      </c>
      <c r="F276" s="832" t="s">
        <v>1368</v>
      </c>
      <c r="G276" s="839" t="s">
        <v>1805</v>
      </c>
      <c r="H276" s="834">
        <v>0.9</v>
      </c>
      <c r="I276" s="1613"/>
      <c r="J276" s="834">
        <v>0.9</v>
      </c>
      <c r="K276" s="1613"/>
      <c r="L276" s="834">
        <v>0.9</v>
      </c>
      <c r="M276" s="1613"/>
      <c r="N276" s="834">
        <v>0.9</v>
      </c>
      <c r="O276" s="1613"/>
      <c r="P276" s="834">
        <v>0.9</v>
      </c>
      <c r="Q276" s="1613"/>
      <c r="R276" s="834">
        <v>0.9</v>
      </c>
      <c r="S276" s="1613"/>
      <c r="T276" s="1617"/>
    </row>
    <row r="277" spans="1:20" ht="27">
      <c r="A277" s="610"/>
      <c r="B277" s="610"/>
      <c r="C277" s="610"/>
      <c r="D277" s="1147"/>
      <c r="E277" s="847" t="s">
        <v>1542</v>
      </c>
      <c r="F277" s="832" t="s">
        <v>1806</v>
      </c>
      <c r="G277" s="839" t="s">
        <v>1807</v>
      </c>
      <c r="H277" s="834">
        <v>0.9</v>
      </c>
      <c r="I277" s="1613"/>
      <c r="J277" s="834">
        <v>0.9</v>
      </c>
      <c r="K277" s="1613"/>
      <c r="L277" s="834">
        <v>0.9</v>
      </c>
      <c r="M277" s="1613"/>
      <c r="N277" s="834">
        <v>0.9</v>
      </c>
      <c r="O277" s="1613"/>
      <c r="P277" s="834">
        <v>0.9</v>
      </c>
      <c r="Q277" s="1613"/>
      <c r="R277" s="834">
        <v>0.9</v>
      </c>
      <c r="S277" s="1613"/>
      <c r="T277" s="1617"/>
    </row>
    <row r="278" spans="1:20" ht="40.5">
      <c r="A278" s="610"/>
      <c r="B278" s="610"/>
      <c r="C278" s="610"/>
      <c r="D278" s="1147"/>
      <c r="E278" s="847" t="s">
        <v>1542</v>
      </c>
      <c r="F278" s="832" t="s">
        <v>1372</v>
      </c>
      <c r="G278" s="839" t="s">
        <v>1808</v>
      </c>
      <c r="H278" s="834">
        <v>0.6</v>
      </c>
      <c r="I278" s="1612"/>
      <c r="J278" s="834">
        <v>0.6</v>
      </c>
      <c r="K278" s="1612"/>
      <c r="L278" s="834">
        <v>0.6</v>
      </c>
      <c r="M278" s="1612"/>
      <c r="N278" s="834">
        <v>0.6</v>
      </c>
      <c r="O278" s="1612"/>
      <c r="P278" s="834">
        <v>0.6</v>
      </c>
      <c r="Q278" s="1612"/>
      <c r="R278" s="828">
        <v>0.6</v>
      </c>
      <c r="S278" s="1612"/>
      <c r="T278" s="1610"/>
    </row>
    <row r="279" spans="1:20" ht="67.5">
      <c r="A279" s="610"/>
      <c r="B279" s="610"/>
      <c r="C279" s="610"/>
      <c r="D279" s="825" t="s">
        <v>1809</v>
      </c>
      <c r="E279" s="847" t="s">
        <v>1542</v>
      </c>
      <c r="F279" s="832" t="s">
        <v>1810</v>
      </c>
      <c r="G279" s="839" t="s">
        <v>1811</v>
      </c>
      <c r="H279" s="825" t="s">
        <v>1814</v>
      </c>
      <c r="I279" s="1609">
        <v>485</v>
      </c>
      <c r="J279" s="825" t="s">
        <v>1815</v>
      </c>
      <c r="K279" s="1609">
        <v>485</v>
      </c>
      <c r="L279" s="825" t="s">
        <v>1816</v>
      </c>
      <c r="M279" s="1609">
        <v>510</v>
      </c>
      <c r="N279" s="825" t="s">
        <v>1817</v>
      </c>
      <c r="O279" s="1609">
        <v>510</v>
      </c>
      <c r="P279" s="825" t="s">
        <v>1818</v>
      </c>
      <c r="Q279" s="1609">
        <v>510</v>
      </c>
      <c r="R279" s="825" t="s">
        <v>1818</v>
      </c>
      <c r="S279" s="1611">
        <v>2500</v>
      </c>
      <c r="T279" s="1607"/>
    </row>
    <row r="280" spans="1:20" ht="67.5">
      <c r="A280" s="610"/>
      <c r="B280" s="610"/>
      <c r="C280" s="610"/>
      <c r="D280" s="1147"/>
      <c r="E280" s="852" t="s">
        <v>1542</v>
      </c>
      <c r="F280" s="832" t="s">
        <v>1812</v>
      </c>
      <c r="G280" s="839" t="s">
        <v>1813</v>
      </c>
      <c r="H280" s="829">
        <v>0.65</v>
      </c>
      <c r="I280" s="1610"/>
      <c r="J280" s="829">
        <v>0.67</v>
      </c>
      <c r="K280" s="1610"/>
      <c r="L280" s="829">
        <v>0.67</v>
      </c>
      <c r="M280" s="1610"/>
      <c r="N280" s="829">
        <v>0.7</v>
      </c>
      <c r="O280" s="1610"/>
      <c r="P280" s="829">
        <v>0.75</v>
      </c>
      <c r="Q280" s="1610"/>
      <c r="R280" s="1148">
        <v>0.8</v>
      </c>
      <c r="S280" s="1612"/>
      <c r="T280" s="1608"/>
    </row>
    <row r="281" spans="1:20">
      <c r="A281" s="651">
        <v>2</v>
      </c>
      <c r="B281" s="652" t="s">
        <v>1477</v>
      </c>
      <c r="C281" s="651"/>
      <c r="D281" s="653" t="s">
        <v>1376</v>
      </c>
      <c r="E281" s="687"/>
      <c r="F281" s="699"/>
      <c r="G281" s="610"/>
      <c r="H281" s="606"/>
      <c r="I281" s="606"/>
      <c r="J281" s="606"/>
      <c r="K281" s="606"/>
      <c r="L281" s="606"/>
      <c r="M281" s="606"/>
      <c r="N281" s="606"/>
      <c r="O281" s="606"/>
      <c r="P281" s="606"/>
      <c r="Q281" s="606"/>
      <c r="R281" s="606"/>
      <c r="S281" s="606"/>
      <c r="T281" s="866"/>
    </row>
    <row r="282" spans="1:20">
      <c r="A282" s="610"/>
      <c r="B282" s="610"/>
      <c r="C282" s="610"/>
      <c r="D282" s="1271"/>
      <c r="E282" s="678"/>
      <c r="F282" s="696"/>
      <c r="G282" s="610"/>
      <c r="H282" s="606"/>
      <c r="I282" s="606"/>
      <c r="J282" s="606"/>
      <c r="K282" s="606"/>
      <c r="L282" s="606"/>
      <c r="M282" s="606"/>
      <c r="N282" s="606"/>
      <c r="O282" s="606"/>
      <c r="P282" s="606"/>
      <c r="Q282" s="606"/>
      <c r="R282" s="606"/>
      <c r="S282" s="606"/>
      <c r="T282" s="866"/>
    </row>
    <row r="283" spans="1:20" ht="54">
      <c r="A283" s="610">
        <v>2</v>
      </c>
      <c r="B283" s="611" t="s">
        <v>1477</v>
      </c>
      <c r="C283" s="610">
        <v>19</v>
      </c>
      <c r="D283" s="825" t="s">
        <v>1873</v>
      </c>
      <c r="E283" s="1254"/>
      <c r="F283" s="1256" t="s">
        <v>1872</v>
      </c>
      <c r="G283" s="839" t="s">
        <v>1874</v>
      </c>
      <c r="H283" s="829">
        <v>0.2</v>
      </c>
      <c r="I283" s="830">
        <v>2250</v>
      </c>
      <c r="J283" s="829">
        <v>0.2</v>
      </c>
      <c r="K283" s="830">
        <v>2850</v>
      </c>
      <c r="L283" s="829">
        <v>0.2</v>
      </c>
      <c r="M283" s="830">
        <v>2950</v>
      </c>
      <c r="N283" s="829">
        <v>0.2</v>
      </c>
      <c r="O283" s="830">
        <v>3075</v>
      </c>
      <c r="P283" s="829">
        <v>0.2</v>
      </c>
      <c r="Q283" s="830">
        <v>3035</v>
      </c>
      <c r="R283" s="839" t="s">
        <v>1875</v>
      </c>
      <c r="S283" s="830">
        <v>14160</v>
      </c>
      <c r="T283" s="846" t="s">
        <v>1379</v>
      </c>
    </row>
    <row r="284" spans="1:20" ht="108">
      <c r="A284" s="610">
        <v>2</v>
      </c>
      <c r="B284" s="611" t="s">
        <v>1477</v>
      </c>
      <c r="C284" s="610">
        <v>24</v>
      </c>
      <c r="D284" s="825" t="s">
        <v>1876</v>
      </c>
      <c r="E284" s="1254"/>
      <c r="F284" s="1255" t="s">
        <v>1877</v>
      </c>
      <c r="G284" s="839" t="s">
        <v>1878</v>
      </c>
      <c r="H284" s="825" t="s">
        <v>1879</v>
      </c>
      <c r="I284" s="830">
        <v>7150</v>
      </c>
      <c r="J284" s="825" t="s">
        <v>1880</v>
      </c>
      <c r="K284" s="830">
        <v>7885</v>
      </c>
      <c r="L284" s="825" t="s">
        <v>1881</v>
      </c>
      <c r="M284" s="830">
        <v>8100</v>
      </c>
      <c r="N284" s="825" t="s">
        <v>1882</v>
      </c>
      <c r="O284" s="830">
        <v>8880</v>
      </c>
      <c r="P284" s="825" t="s">
        <v>1883</v>
      </c>
      <c r="Q284" s="830">
        <v>9100</v>
      </c>
      <c r="R284" s="825" t="s">
        <v>1884</v>
      </c>
      <c r="S284" s="830">
        <v>41120</v>
      </c>
      <c r="T284" s="846" t="s">
        <v>1379</v>
      </c>
    </row>
    <row r="285" spans="1:20">
      <c r="A285" s="610"/>
      <c r="B285" s="611"/>
      <c r="C285" s="610"/>
      <c r="D285" s="1271"/>
      <c r="E285" s="678"/>
      <c r="F285" s="697"/>
      <c r="G285" s="1267"/>
      <c r="H285" s="606"/>
      <c r="I285" s="606"/>
      <c r="J285" s="606"/>
      <c r="K285" s="606"/>
      <c r="L285" s="606"/>
      <c r="M285" s="606"/>
      <c r="N285" s="606"/>
      <c r="O285" s="606"/>
      <c r="P285" s="606"/>
      <c r="Q285" s="606"/>
      <c r="R285" s="606"/>
      <c r="S285" s="606"/>
      <c r="T285" s="871"/>
    </row>
    <row r="286" spans="1:20">
      <c r="A286" s="651">
        <v>2</v>
      </c>
      <c r="B286" s="652" t="s">
        <v>1486</v>
      </c>
      <c r="C286" s="651"/>
      <c r="D286" s="653" t="s">
        <v>1375</v>
      </c>
      <c r="E286" s="687"/>
      <c r="F286" s="697"/>
      <c r="G286" s="1267"/>
      <c r="H286" s="606"/>
      <c r="I286" s="606"/>
      <c r="J286" s="606"/>
      <c r="K286" s="606"/>
      <c r="L286" s="606"/>
      <c r="M286" s="606"/>
      <c r="N286" s="606"/>
      <c r="O286" s="606"/>
      <c r="P286" s="606"/>
      <c r="Q286" s="606"/>
      <c r="R286" s="606"/>
      <c r="S286" s="606"/>
      <c r="T286" s="871"/>
    </row>
    <row r="287" spans="1:20">
      <c r="A287" s="610"/>
      <c r="B287" s="611"/>
      <c r="C287" s="610"/>
      <c r="D287" s="1271"/>
      <c r="E287" s="678"/>
      <c r="F287" s="697"/>
      <c r="G287" s="1267"/>
      <c r="H287" s="606"/>
      <c r="I287" s="606"/>
      <c r="J287" s="606"/>
      <c r="K287" s="606"/>
      <c r="L287" s="606"/>
      <c r="M287" s="606"/>
      <c r="N287" s="606"/>
      <c r="O287" s="606"/>
      <c r="P287" s="606"/>
      <c r="Q287" s="606"/>
      <c r="R287" s="606"/>
      <c r="S287" s="606"/>
      <c r="T287" s="871"/>
    </row>
    <row r="288" spans="1:20" ht="54">
      <c r="A288" s="610">
        <v>2</v>
      </c>
      <c r="B288" s="611" t="s">
        <v>1486</v>
      </c>
      <c r="C288" s="610">
        <v>16</v>
      </c>
      <c r="D288" s="846" t="s">
        <v>1378</v>
      </c>
      <c r="E288" s="1234"/>
      <c r="F288" s="832" t="s">
        <v>1885</v>
      </c>
      <c r="G288" s="839" t="s">
        <v>1886</v>
      </c>
      <c r="H288" s="825" t="s">
        <v>1887</v>
      </c>
      <c r="I288" s="825">
        <v>450</v>
      </c>
      <c r="J288" s="825" t="s">
        <v>1887</v>
      </c>
      <c r="K288" s="825">
        <v>450</v>
      </c>
      <c r="L288" s="825" t="s">
        <v>1887</v>
      </c>
      <c r="M288" s="825">
        <v>450</v>
      </c>
      <c r="N288" s="825" t="s">
        <v>1887</v>
      </c>
      <c r="O288" s="825">
        <v>450</v>
      </c>
      <c r="P288" s="825" t="s">
        <v>1887</v>
      </c>
      <c r="Q288" s="825">
        <v>450</v>
      </c>
      <c r="R288" s="828" t="s">
        <v>1888</v>
      </c>
      <c r="S288" s="825">
        <v>2250</v>
      </c>
      <c r="T288" s="846" t="s">
        <v>1379</v>
      </c>
    </row>
    <row r="289" spans="1:20">
      <c r="A289" s="610"/>
      <c r="B289" s="610"/>
      <c r="C289" s="610"/>
      <c r="D289" s="1271"/>
      <c r="E289" s="678"/>
      <c r="F289" s="696"/>
      <c r="G289" s="610"/>
      <c r="H289" s="606"/>
      <c r="I289" s="606"/>
      <c r="J289" s="606"/>
      <c r="K289" s="606"/>
      <c r="L289" s="606"/>
      <c r="M289" s="606"/>
      <c r="N289" s="606"/>
      <c r="O289" s="606"/>
      <c r="P289" s="606"/>
      <c r="Q289" s="606"/>
      <c r="R289" s="606"/>
      <c r="S289" s="606"/>
      <c r="T289" s="866"/>
    </row>
    <row r="290" spans="1:20">
      <c r="A290" s="651">
        <v>2</v>
      </c>
      <c r="B290" s="652" t="s">
        <v>1499</v>
      </c>
      <c r="C290" s="651"/>
      <c r="D290" s="653" t="s">
        <v>1391</v>
      </c>
      <c r="E290" s="687"/>
      <c r="F290" s="699"/>
      <c r="G290" s="610"/>
      <c r="H290" s="606"/>
      <c r="I290" s="606"/>
      <c r="J290" s="606"/>
      <c r="K290" s="606"/>
      <c r="L290" s="606"/>
      <c r="M290" s="606"/>
      <c r="N290" s="606"/>
      <c r="O290" s="606"/>
      <c r="P290" s="606"/>
      <c r="Q290" s="606"/>
      <c r="R290" s="606"/>
      <c r="S290" s="606"/>
      <c r="T290" s="866"/>
    </row>
    <row r="291" spans="1:20">
      <c r="A291" s="610"/>
      <c r="B291" s="610"/>
      <c r="C291" s="610"/>
      <c r="D291" s="606"/>
      <c r="E291" s="683"/>
      <c r="F291" s="751"/>
      <c r="G291" s="642"/>
      <c r="H291" s="646"/>
      <c r="I291" s="646"/>
      <c r="J291" s="646"/>
      <c r="K291" s="646"/>
      <c r="L291" s="646"/>
      <c r="M291" s="646"/>
      <c r="N291" s="646"/>
      <c r="O291" s="646"/>
      <c r="P291" s="646"/>
      <c r="Q291" s="646"/>
      <c r="R291" s="646"/>
      <c r="S291" s="646"/>
      <c r="T291" s="866"/>
    </row>
    <row r="292" spans="1:20" ht="54">
      <c r="A292" s="610">
        <v>2</v>
      </c>
      <c r="B292" s="611" t="s">
        <v>1499</v>
      </c>
      <c r="C292" s="610">
        <v>16</v>
      </c>
      <c r="D292" s="825" t="s">
        <v>517</v>
      </c>
      <c r="E292" s="887"/>
      <c r="F292" s="827" t="s">
        <v>1889</v>
      </c>
      <c r="G292" s="839" t="s">
        <v>1890</v>
      </c>
      <c r="H292" s="839" t="s">
        <v>1891</v>
      </c>
      <c r="I292" s="1116">
        <v>1000</v>
      </c>
      <c r="J292" s="839" t="s">
        <v>1892</v>
      </c>
      <c r="K292" s="1116">
        <v>1000</v>
      </c>
      <c r="L292" s="846"/>
      <c r="M292" s="1116"/>
      <c r="N292" s="839" t="s">
        <v>1891</v>
      </c>
      <c r="O292" s="1116">
        <v>500</v>
      </c>
      <c r="P292" s="846"/>
      <c r="Q292" s="1116" t="e">
        <f>SUM(Q293:Q296)</f>
        <v>#REF!</v>
      </c>
      <c r="R292" s="839" t="s">
        <v>1893</v>
      </c>
      <c r="S292" s="1117">
        <f>I292+K292+M292+O292</f>
        <v>2500</v>
      </c>
      <c r="T292" s="846" t="s">
        <v>1345</v>
      </c>
    </row>
    <row r="293" spans="1:20">
      <c r="A293" s="610"/>
      <c r="B293" s="610"/>
      <c r="C293" s="610"/>
      <c r="D293" s="606"/>
      <c r="E293" s="683"/>
      <c r="F293" s="765"/>
      <c r="G293" s="597"/>
      <c r="H293" s="600"/>
      <c r="I293" s="600"/>
      <c r="J293" s="600"/>
      <c r="K293" s="600"/>
      <c r="L293" s="600"/>
      <c r="M293" s="600"/>
      <c r="N293" s="600"/>
      <c r="O293" s="600"/>
      <c r="P293" s="600"/>
      <c r="Q293" s="600"/>
      <c r="R293" s="600"/>
      <c r="S293" s="600"/>
      <c r="T293" s="866"/>
    </row>
    <row r="294" spans="1:20" ht="33">
      <c r="A294" s="651">
        <v>2</v>
      </c>
      <c r="B294" s="652" t="s">
        <v>1501</v>
      </c>
      <c r="C294" s="651"/>
      <c r="D294" s="653" t="s">
        <v>1386</v>
      </c>
      <c r="E294" s="687"/>
      <c r="F294" s="699"/>
      <c r="G294" s="610"/>
      <c r="H294" s="606"/>
      <c r="I294" s="606"/>
      <c r="J294" s="606"/>
      <c r="K294" s="606"/>
      <c r="L294" s="606"/>
      <c r="M294" s="606"/>
      <c r="N294" s="606"/>
      <c r="O294" s="606"/>
      <c r="P294" s="606"/>
      <c r="Q294" s="606"/>
      <c r="R294" s="606"/>
      <c r="S294" s="606"/>
      <c r="T294" s="866"/>
    </row>
    <row r="295" spans="1:20">
      <c r="A295" s="610"/>
      <c r="B295" s="610"/>
      <c r="C295" s="610"/>
      <c r="D295" s="606"/>
      <c r="E295" s="683"/>
      <c r="F295" s="699"/>
      <c r="G295" s="610"/>
      <c r="H295" s="606"/>
      <c r="I295" s="606"/>
      <c r="J295" s="606"/>
      <c r="K295" s="606"/>
      <c r="L295" s="606"/>
      <c r="M295" s="606"/>
      <c r="N295" s="606"/>
      <c r="O295" s="606"/>
      <c r="P295" s="606"/>
      <c r="Q295" s="606"/>
      <c r="R295" s="606"/>
      <c r="S295" s="606"/>
      <c r="T295" s="866"/>
    </row>
    <row r="296" spans="1:20" ht="67.5">
      <c r="A296" s="610">
        <v>2</v>
      </c>
      <c r="B296" s="611" t="s">
        <v>1501</v>
      </c>
      <c r="C296" s="610">
        <v>20</v>
      </c>
      <c r="D296" s="825" t="s">
        <v>769</v>
      </c>
      <c r="E296" s="1254"/>
      <c r="F296" s="827" t="s">
        <v>1896</v>
      </c>
      <c r="G296" s="1259" t="s">
        <v>1897</v>
      </c>
      <c r="H296" s="1259" t="s">
        <v>1898</v>
      </c>
      <c r="I296" s="1260" t="e">
        <f>SUM(I297,I298,I299,I300,I301,#REF!,I132,I133,I134,#REF!)</f>
        <v>#REF!</v>
      </c>
      <c r="J296" s="1261"/>
      <c r="K296" s="1260" t="e">
        <f>SUM(K297,K298,K299,K300,K301,#REF!,K132,K133,K134,#REF!)</f>
        <v>#REF!</v>
      </c>
      <c r="L296" s="1261"/>
      <c r="M296" s="1260" t="e">
        <f>SUM(M297,M298,M299,M300,M301,#REF!,M132,M133,M134,#REF!)</f>
        <v>#REF!</v>
      </c>
      <c r="N296" s="1261"/>
      <c r="O296" s="1260" t="e">
        <f>SUM(O297,O298,O299,O300,O301,#REF!,O132,O133,O134,#REF!)</f>
        <v>#REF!</v>
      </c>
      <c r="P296" s="1261"/>
      <c r="Q296" s="1260" t="e">
        <f>SUM(Q297,Q298,Q299,Q300,Q301,#REF!,Q132,Q133,Q134,#REF!)</f>
        <v>#REF!</v>
      </c>
      <c r="R296" s="1261"/>
      <c r="S296" s="1260" t="e">
        <f>SUM(S297,S298,S299,S300,S301,#REF!,S132,S133,S134,#REF!)</f>
        <v>#REF!</v>
      </c>
      <c r="T296" s="846" t="s">
        <v>1379</v>
      </c>
    </row>
    <row r="297" spans="1:20" ht="67.5">
      <c r="A297" s="610">
        <v>2</v>
      </c>
      <c r="B297" s="611" t="s">
        <v>1501</v>
      </c>
      <c r="C297" s="610">
        <v>21</v>
      </c>
      <c r="D297" s="825" t="s">
        <v>767</v>
      </c>
      <c r="E297" s="1254"/>
      <c r="F297" s="827" t="s">
        <v>1894</v>
      </c>
      <c r="G297" s="1257" t="s">
        <v>1895</v>
      </c>
      <c r="H297" s="1257" t="s">
        <v>1895</v>
      </c>
      <c r="I297" s="1258">
        <v>545</v>
      </c>
      <c r="J297" s="1257" t="s">
        <v>1895</v>
      </c>
      <c r="K297" s="1258">
        <v>640</v>
      </c>
      <c r="L297" s="1257" t="s">
        <v>1895</v>
      </c>
      <c r="M297" s="1258">
        <v>735</v>
      </c>
      <c r="N297" s="1257" t="s">
        <v>1895</v>
      </c>
      <c r="O297" s="1258">
        <v>830</v>
      </c>
      <c r="P297" s="1257" t="s">
        <v>1895</v>
      </c>
      <c r="Q297" s="1258">
        <v>950</v>
      </c>
      <c r="R297" s="1257" t="s">
        <v>1895</v>
      </c>
      <c r="S297" s="1117">
        <f>I297+K297+M297+O297</f>
        <v>2750</v>
      </c>
      <c r="T297" s="846" t="s">
        <v>1379</v>
      </c>
    </row>
    <row r="298" spans="1:20">
      <c r="A298" s="610"/>
      <c r="B298" s="610"/>
      <c r="C298" s="610"/>
      <c r="D298" s="1269"/>
      <c r="E298" s="677"/>
      <c r="F298" s="694"/>
      <c r="G298" s="605"/>
      <c r="H298" s="606"/>
      <c r="I298" s="606"/>
      <c r="J298" s="606"/>
      <c r="K298" s="606"/>
      <c r="L298" s="606"/>
      <c r="M298" s="606"/>
      <c r="N298" s="606"/>
      <c r="O298" s="606"/>
      <c r="P298" s="606"/>
      <c r="Q298" s="606"/>
      <c r="R298" s="606"/>
      <c r="S298" s="606"/>
      <c r="T298" s="866"/>
    </row>
    <row r="299" spans="1:20">
      <c r="A299" s="651">
        <v>2</v>
      </c>
      <c r="B299" s="652" t="s">
        <v>1516</v>
      </c>
      <c r="C299" s="651"/>
      <c r="D299" s="653" t="s">
        <v>1272</v>
      </c>
      <c r="E299" s="687"/>
      <c r="F299" s="694"/>
      <c r="G299" s="605"/>
      <c r="H299" s="606"/>
      <c r="I299" s="606"/>
      <c r="J299" s="606"/>
      <c r="K299" s="606"/>
      <c r="L299" s="606"/>
      <c r="M299" s="606"/>
      <c r="N299" s="606"/>
      <c r="O299" s="606"/>
      <c r="P299" s="606"/>
      <c r="Q299" s="606"/>
      <c r="R299" s="606"/>
      <c r="S299" s="606"/>
      <c r="T299" s="866"/>
    </row>
    <row r="300" spans="1:20">
      <c r="A300" s="610"/>
      <c r="B300" s="610"/>
      <c r="C300" s="610"/>
      <c r="D300" s="606"/>
      <c r="E300" s="683"/>
      <c r="F300" s="699"/>
      <c r="G300" s="610"/>
      <c r="H300" s="606"/>
      <c r="I300" s="606"/>
      <c r="J300" s="606"/>
      <c r="K300" s="606"/>
      <c r="L300" s="606"/>
      <c r="M300" s="606"/>
      <c r="N300" s="606"/>
      <c r="O300" s="606"/>
      <c r="P300" s="606"/>
      <c r="Q300" s="606"/>
      <c r="R300" s="606"/>
      <c r="S300" s="606"/>
      <c r="T300" s="866"/>
    </row>
    <row r="301" spans="1:20" ht="54">
      <c r="A301" s="880">
        <v>2</v>
      </c>
      <c r="B301" s="881" t="s">
        <v>1516</v>
      </c>
      <c r="C301" s="880">
        <v>19</v>
      </c>
      <c r="D301" s="882" t="s">
        <v>1605</v>
      </c>
      <c r="E301" s="883"/>
      <c r="F301" s="884" t="s">
        <v>1606</v>
      </c>
      <c r="G301" s="885" t="s">
        <v>1607</v>
      </c>
      <c r="H301" s="880" t="s">
        <v>1607</v>
      </c>
      <c r="I301" s="880">
        <v>300</v>
      </c>
      <c r="J301" s="880" t="s">
        <v>1607</v>
      </c>
      <c r="K301" s="880">
        <v>300</v>
      </c>
      <c r="L301" s="880" t="s">
        <v>1608</v>
      </c>
      <c r="M301" s="880">
        <v>350</v>
      </c>
      <c r="N301" s="880" t="s">
        <v>1608</v>
      </c>
      <c r="O301" s="880">
        <v>350</v>
      </c>
      <c r="P301" s="880" t="s">
        <v>1608</v>
      </c>
      <c r="Q301" s="880">
        <v>350</v>
      </c>
      <c r="R301" s="885" t="s">
        <v>1609</v>
      </c>
      <c r="S301" s="886">
        <f>Q301+O301+M301+K301+I301</f>
        <v>1650</v>
      </c>
      <c r="T301" s="846" t="s">
        <v>1273</v>
      </c>
    </row>
    <row r="302" spans="1:20">
      <c r="A302" s="656"/>
      <c r="B302" s="656"/>
      <c r="C302" s="656"/>
      <c r="D302" s="657"/>
      <c r="E302" s="657"/>
      <c r="F302" s="657"/>
      <c r="G302" s="656"/>
      <c r="H302" s="657"/>
      <c r="I302" s="657"/>
      <c r="J302" s="657"/>
      <c r="K302" s="657"/>
      <c r="L302" s="657"/>
      <c r="M302" s="657"/>
      <c r="N302" s="657"/>
      <c r="O302" s="657"/>
      <c r="P302" s="657"/>
      <c r="Q302" s="657"/>
      <c r="R302" s="657"/>
      <c r="S302" s="657"/>
      <c r="T302" s="877"/>
    </row>
    <row r="303" spans="1:20">
      <c r="A303" s="658"/>
      <c r="B303" s="658"/>
      <c r="C303" s="658"/>
      <c r="D303" s="659"/>
      <c r="E303" s="659"/>
      <c r="F303" s="659"/>
      <c r="G303" s="659"/>
      <c r="H303" s="660"/>
      <c r="I303" s="660"/>
      <c r="J303" s="660"/>
      <c r="K303" s="660"/>
      <c r="L303" s="660"/>
      <c r="M303" s="660"/>
      <c r="N303" s="660"/>
      <c r="O303" s="660"/>
      <c r="P303" s="660"/>
      <c r="Q303" s="660"/>
      <c r="R303" s="660"/>
      <c r="S303" s="660"/>
      <c r="T303" s="878"/>
    </row>
    <row r="304" spans="1:20">
      <c r="A304" s="658"/>
      <c r="B304" s="658"/>
      <c r="C304" s="658"/>
      <c r="D304" s="659"/>
      <c r="E304" s="659"/>
      <c r="F304" s="659"/>
      <c r="G304" s="661"/>
      <c r="H304" s="660"/>
      <c r="I304" s="660"/>
      <c r="J304" s="660"/>
      <c r="K304" s="660"/>
      <c r="L304" s="660"/>
      <c r="M304" s="660"/>
      <c r="N304" s="660"/>
      <c r="O304" s="660"/>
      <c r="P304" s="660"/>
      <c r="Q304" s="660"/>
      <c r="R304" s="660"/>
      <c r="S304" s="660"/>
      <c r="T304" s="878"/>
    </row>
    <row r="305" spans="1:20">
      <c r="A305" s="658"/>
      <c r="B305" s="658"/>
      <c r="C305" s="658"/>
      <c r="D305" s="659"/>
      <c r="E305" s="659"/>
      <c r="F305" s="659"/>
      <c r="G305" s="661"/>
      <c r="H305" s="660"/>
      <c r="I305" s="660"/>
      <c r="J305" s="660"/>
      <c r="K305" s="660"/>
      <c r="L305" s="660"/>
      <c r="M305" s="660"/>
      <c r="N305" s="660"/>
      <c r="O305" s="660"/>
      <c r="P305" s="660"/>
      <c r="Q305" s="660"/>
      <c r="R305" s="660"/>
      <c r="S305" s="660"/>
      <c r="T305" s="878"/>
    </row>
    <row r="306" spans="1:20">
      <c r="A306" s="658"/>
      <c r="B306" s="658"/>
      <c r="C306" s="658"/>
      <c r="D306" s="659"/>
      <c r="E306" s="659"/>
      <c r="F306" s="659"/>
      <c r="G306" s="661"/>
      <c r="H306" s="660"/>
      <c r="I306" s="660"/>
      <c r="J306" s="660"/>
      <c r="K306" s="660"/>
      <c r="L306" s="660"/>
      <c r="M306" s="660"/>
      <c r="N306" s="660"/>
      <c r="O306" s="660"/>
      <c r="P306" s="660"/>
      <c r="Q306" s="660"/>
      <c r="R306" s="660"/>
      <c r="S306" s="660"/>
      <c r="T306" s="878"/>
    </row>
    <row r="307" spans="1:20">
      <c r="A307" s="658"/>
      <c r="B307" s="658"/>
      <c r="C307" s="658"/>
      <c r="D307" s="662"/>
      <c r="E307" s="662"/>
      <c r="F307" s="662"/>
      <c r="G307" s="658"/>
      <c r="H307" s="660"/>
      <c r="I307" s="660"/>
      <c r="J307" s="660"/>
      <c r="K307" s="660"/>
      <c r="L307" s="660"/>
      <c r="M307" s="660"/>
      <c r="N307" s="660"/>
      <c r="O307" s="660"/>
      <c r="P307" s="660"/>
      <c r="Q307" s="660"/>
      <c r="R307" s="660"/>
      <c r="S307" s="660"/>
      <c r="T307" s="878"/>
    </row>
    <row r="308" spans="1:20">
      <c r="A308" s="658"/>
      <c r="B308" s="658"/>
      <c r="C308" s="658"/>
      <c r="D308" s="660"/>
      <c r="E308" s="660"/>
      <c r="G308" s="658"/>
      <c r="H308" s="660"/>
      <c r="I308" s="660"/>
      <c r="J308" s="660"/>
      <c r="K308" s="660"/>
      <c r="L308" s="660"/>
      <c r="M308" s="660"/>
      <c r="N308" s="660"/>
      <c r="O308" s="660"/>
      <c r="P308" s="660"/>
      <c r="Q308" s="660"/>
      <c r="R308" s="660"/>
      <c r="S308" s="660"/>
      <c r="T308" s="878"/>
    </row>
    <row r="309" spans="1:20">
      <c r="A309" s="658"/>
      <c r="B309" s="658"/>
      <c r="C309" s="658"/>
      <c r="D309" s="660"/>
      <c r="E309" s="660"/>
      <c r="G309" s="658"/>
      <c r="H309" s="660"/>
      <c r="I309" s="660"/>
      <c r="J309" s="660"/>
      <c r="K309" s="660"/>
      <c r="L309" s="660"/>
      <c r="M309" s="660"/>
      <c r="N309" s="660"/>
      <c r="O309" s="660"/>
      <c r="P309" s="660"/>
      <c r="Q309" s="660"/>
      <c r="R309" s="660"/>
      <c r="S309" s="660"/>
      <c r="T309" s="878"/>
    </row>
    <row r="310" spans="1:20">
      <c r="A310" s="658"/>
      <c r="B310" s="658"/>
      <c r="C310" s="658"/>
      <c r="D310" s="660"/>
      <c r="E310" s="660"/>
      <c r="G310" s="658"/>
      <c r="H310" s="660"/>
      <c r="I310" s="660"/>
      <c r="J310" s="660"/>
      <c r="K310" s="660"/>
      <c r="L310" s="660"/>
      <c r="M310" s="660"/>
      <c r="N310" s="660"/>
      <c r="O310" s="660"/>
      <c r="P310" s="660"/>
      <c r="Q310" s="660"/>
      <c r="R310" s="660"/>
      <c r="S310" s="660"/>
      <c r="T310" s="878"/>
    </row>
    <row r="311" spans="1:20">
      <c r="A311" s="658"/>
      <c r="B311" s="658"/>
      <c r="C311" s="658"/>
      <c r="D311" s="660"/>
      <c r="E311" s="660"/>
      <c r="G311" s="658"/>
      <c r="H311" s="660"/>
      <c r="I311" s="660"/>
      <c r="J311" s="660"/>
      <c r="K311" s="660"/>
      <c r="L311" s="660"/>
      <c r="M311" s="660"/>
      <c r="N311" s="660"/>
      <c r="O311" s="660"/>
      <c r="P311" s="660"/>
      <c r="Q311" s="660"/>
      <c r="R311" s="660"/>
      <c r="S311" s="660"/>
      <c r="T311" s="878"/>
    </row>
    <row r="312" spans="1:20">
      <c r="A312" s="658"/>
      <c r="B312" s="658"/>
      <c r="C312" s="658"/>
      <c r="D312" s="663"/>
      <c r="E312" s="663"/>
      <c r="F312" s="663"/>
      <c r="G312" s="658"/>
      <c r="H312" s="660"/>
      <c r="I312" s="660"/>
      <c r="J312" s="660"/>
      <c r="K312" s="660"/>
      <c r="L312" s="660"/>
      <c r="M312" s="660"/>
      <c r="N312" s="660"/>
      <c r="O312" s="660"/>
      <c r="P312" s="660"/>
      <c r="Q312" s="660"/>
      <c r="R312" s="660"/>
      <c r="S312" s="660"/>
      <c r="T312" s="878"/>
    </row>
    <row r="313" spans="1:20">
      <c r="A313" s="658"/>
      <c r="B313" s="658"/>
      <c r="C313" s="658"/>
      <c r="D313" s="663"/>
      <c r="E313" s="663"/>
      <c r="F313" s="663"/>
      <c r="G313" s="658"/>
      <c r="H313" s="660"/>
      <c r="I313" s="660"/>
      <c r="J313" s="660"/>
      <c r="K313" s="660"/>
      <c r="L313" s="660"/>
      <c r="M313" s="660"/>
      <c r="N313" s="660"/>
      <c r="O313" s="660"/>
      <c r="P313" s="660"/>
      <c r="Q313" s="660"/>
      <c r="R313" s="660"/>
      <c r="S313" s="660"/>
      <c r="T313" s="878"/>
    </row>
    <row r="314" spans="1:20">
      <c r="A314" s="658"/>
      <c r="B314" s="658"/>
      <c r="C314" s="658"/>
      <c r="D314" s="662"/>
      <c r="E314" s="662"/>
      <c r="F314" s="662"/>
      <c r="G314" s="658"/>
      <c r="H314" s="660"/>
      <c r="I314" s="660"/>
      <c r="J314" s="660"/>
      <c r="K314" s="660"/>
      <c r="L314" s="660"/>
      <c r="M314" s="660"/>
      <c r="N314" s="660"/>
      <c r="O314" s="660"/>
      <c r="P314" s="660"/>
      <c r="Q314" s="660"/>
      <c r="R314" s="660"/>
      <c r="S314" s="660"/>
      <c r="T314" s="878"/>
    </row>
    <row r="315" spans="1:20">
      <c r="A315" s="658"/>
      <c r="B315" s="658"/>
      <c r="C315" s="658"/>
      <c r="D315" s="662"/>
      <c r="E315" s="662"/>
      <c r="F315" s="662"/>
      <c r="G315" s="658"/>
      <c r="H315" s="660"/>
      <c r="I315" s="660"/>
      <c r="J315" s="660"/>
      <c r="K315" s="660"/>
      <c r="L315" s="660"/>
      <c r="M315" s="660"/>
      <c r="N315" s="660"/>
      <c r="O315" s="660"/>
      <c r="P315" s="660"/>
      <c r="Q315" s="660"/>
      <c r="R315" s="660"/>
      <c r="S315" s="660"/>
      <c r="T315" s="878"/>
    </row>
    <row r="316" spans="1:20">
      <c r="A316" s="658"/>
      <c r="B316" s="658"/>
      <c r="C316" s="658"/>
      <c r="D316" s="661"/>
      <c r="E316" s="661"/>
      <c r="F316" s="661"/>
      <c r="G316" s="661"/>
      <c r="H316" s="660"/>
      <c r="I316" s="660"/>
      <c r="J316" s="660"/>
      <c r="K316" s="660"/>
      <c r="L316" s="660"/>
      <c r="M316" s="660"/>
      <c r="N316" s="660"/>
      <c r="O316" s="660"/>
      <c r="P316" s="660"/>
      <c r="Q316" s="660"/>
      <c r="R316" s="660"/>
      <c r="S316" s="660"/>
      <c r="T316" s="878"/>
    </row>
    <row r="317" spans="1:20">
      <c r="A317" s="658"/>
      <c r="B317" s="658"/>
      <c r="C317" s="658"/>
      <c r="D317" s="661"/>
      <c r="E317" s="661"/>
      <c r="F317" s="661"/>
      <c r="G317" s="659"/>
      <c r="H317" s="660"/>
      <c r="I317" s="660"/>
      <c r="J317" s="660"/>
      <c r="K317" s="660"/>
      <c r="L317" s="660"/>
      <c r="M317" s="660"/>
      <c r="N317" s="660"/>
      <c r="O317" s="660"/>
      <c r="P317" s="660"/>
      <c r="Q317" s="660"/>
      <c r="R317" s="660"/>
      <c r="S317" s="660"/>
      <c r="T317" s="878"/>
    </row>
    <row r="318" spans="1:20">
      <c r="A318" s="658"/>
      <c r="B318" s="658"/>
      <c r="C318" s="658"/>
      <c r="D318" s="661"/>
      <c r="E318" s="661"/>
      <c r="F318" s="661"/>
      <c r="G318" s="659"/>
      <c r="H318" s="660"/>
      <c r="I318" s="660"/>
      <c r="J318" s="660"/>
      <c r="K318" s="660"/>
      <c r="L318" s="660"/>
      <c r="M318" s="660"/>
      <c r="N318" s="660"/>
      <c r="O318" s="660"/>
      <c r="P318" s="660"/>
      <c r="Q318" s="660"/>
      <c r="R318" s="660"/>
      <c r="S318" s="660"/>
      <c r="T318" s="878"/>
    </row>
    <row r="319" spans="1:20">
      <c r="A319" s="658"/>
      <c r="B319" s="658"/>
      <c r="C319" s="658"/>
      <c r="D319" s="661"/>
      <c r="E319" s="661"/>
      <c r="F319" s="661"/>
      <c r="G319" s="659"/>
      <c r="H319" s="660"/>
      <c r="I319" s="660"/>
      <c r="J319" s="660"/>
      <c r="K319" s="660"/>
      <c r="L319" s="660"/>
      <c r="M319" s="660"/>
      <c r="N319" s="660"/>
      <c r="O319" s="660"/>
      <c r="P319" s="660"/>
      <c r="Q319" s="660"/>
      <c r="R319" s="660"/>
      <c r="S319" s="660"/>
      <c r="T319" s="878"/>
    </row>
    <row r="320" spans="1:20">
      <c r="A320" s="658"/>
      <c r="B320" s="658"/>
      <c r="C320" s="658"/>
      <c r="D320" s="661"/>
      <c r="E320" s="661"/>
      <c r="F320" s="661"/>
      <c r="G320" s="659"/>
      <c r="H320" s="660"/>
      <c r="I320" s="660"/>
      <c r="J320" s="660"/>
      <c r="K320" s="660"/>
      <c r="L320" s="660"/>
      <c r="M320" s="660"/>
      <c r="N320" s="660"/>
      <c r="O320" s="660"/>
      <c r="P320" s="660"/>
      <c r="Q320" s="660"/>
      <c r="R320" s="660"/>
      <c r="S320" s="660"/>
      <c r="T320" s="878"/>
    </row>
    <row r="321" spans="1:20">
      <c r="A321" s="658"/>
      <c r="B321" s="658"/>
      <c r="C321" s="658"/>
      <c r="D321" s="661"/>
      <c r="E321" s="661"/>
      <c r="F321" s="661"/>
      <c r="G321" s="659"/>
      <c r="H321" s="660"/>
      <c r="I321" s="660"/>
      <c r="J321" s="660"/>
      <c r="K321" s="660"/>
      <c r="L321" s="660"/>
      <c r="M321" s="660"/>
      <c r="N321" s="660"/>
      <c r="O321" s="660"/>
      <c r="P321" s="660"/>
      <c r="Q321" s="660"/>
      <c r="R321" s="660"/>
      <c r="S321" s="660"/>
      <c r="T321" s="878"/>
    </row>
    <row r="322" spans="1:20">
      <c r="A322" s="658"/>
      <c r="B322" s="658"/>
      <c r="C322" s="658"/>
      <c r="D322" s="664"/>
      <c r="E322" s="664"/>
      <c r="F322" s="664"/>
      <c r="G322" s="659"/>
      <c r="H322" s="660"/>
      <c r="I322" s="660"/>
      <c r="J322" s="660"/>
      <c r="K322" s="660"/>
      <c r="L322" s="660"/>
      <c r="M322" s="660"/>
      <c r="N322" s="660"/>
      <c r="O322" s="660"/>
      <c r="P322" s="660"/>
      <c r="Q322" s="660"/>
      <c r="R322" s="660"/>
      <c r="S322" s="660"/>
      <c r="T322" s="878"/>
    </row>
    <row r="323" spans="1:20">
      <c r="A323" s="658"/>
      <c r="B323" s="658"/>
      <c r="C323" s="658"/>
      <c r="D323" s="664"/>
      <c r="E323" s="664"/>
      <c r="F323" s="664"/>
      <c r="G323" s="659"/>
      <c r="H323" s="660"/>
      <c r="I323" s="660"/>
      <c r="J323" s="660"/>
      <c r="K323" s="660"/>
      <c r="L323" s="660"/>
      <c r="M323" s="660"/>
      <c r="N323" s="660"/>
      <c r="O323" s="660"/>
      <c r="P323" s="660"/>
      <c r="Q323" s="660"/>
      <c r="R323" s="660"/>
      <c r="S323" s="660"/>
      <c r="T323" s="878"/>
    </row>
    <row r="324" spans="1:20">
      <c r="A324" s="658"/>
      <c r="B324" s="658"/>
      <c r="C324" s="658"/>
      <c r="D324" s="659"/>
      <c r="E324" s="659"/>
      <c r="F324" s="659"/>
      <c r="G324" s="659"/>
      <c r="H324" s="660"/>
      <c r="I324" s="660"/>
      <c r="J324" s="660"/>
      <c r="K324" s="660"/>
      <c r="L324" s="660"/>
      <c r="M324" s="660"/>
      <c r="N324" s="660"/>
      <c r="O324" s="660"/>
      <c r="P324" s="660"/>
      <c r="Q324" s="660"/>
      <c r="R324" s="660"/>
      <c r="S324" s="660"/>
      <c r="T324" s="878"/>
    </row>
    <row r="325" spans="1:20">
      <c r="A325" s="658"/>
      <c r="B325" s="658"/>
      <c r="C325" s="658"/>
      <c r="D325" s="659"/>
      <c r="E325" s="659"/>
      <c r="F325" s="659"/>
      <c r="G325" s="659"/>
      <c r="H325" s="660"/>
      <c r="I325" s="660"/>
      <c r="J325" s="660"/>
      <c r="K325" s="660"/>
      <c r="L325" s="660"/>
      <c r="M325" s="660"/>
      <c r="N325" s="660"/>
      <c r="O325" s="660"/>
      <c r="P325" s="660"/>
      <c r="Q325" s="660"/>
      <c r="R325" s="660"/>
      <c r="S325" s="660"/>
      <c r="T325" s="878"/>
    </row>
    <row r="326" spans="1:20">
      <c r="A326" s="658"/>
      <c r="B326" s="658"/>
      <c r="C326" s="658"/>
      <c r="D326" s="662"/>
      <c r="E326" s="662"/>
      <c r="F326" s="662"/>
      <c r="G326" s="658"/>
      <c r="H326" s="660"/>
      <c r="I326" s="660"/>
      <c r="J326" s="660"/>
      <c r="K326" s="660"/>
      <c r="L326" s="660"/>
      <c r="M326" s="660"/>
      <c r="N326" s="660"/>
      <c r="O326" s="660"/>
      <c r="P326" s="660"/>
      <c r="Q326" s="660"/>
      <c r="R326" s="660"/>
      <c r="S326" s="660"/>
      <c r="T326" s="878"/>
    </row>
    <row r="327" spans="1:20">
      <c r="A327" s="658"/>
      <c r="B327" s="658"/>
      <c r="C327" s="658"/>
      <c r="D327" s="662"/>
      <c r="E327" s="662"/>
      <c r="F327" s="662"/>
      <c r="G327" s="658"/>
      <c r="H327" s="660"/>
      <c r="I327" s="660"/>
      <c r="J327" s="660"/>
      <c r="K327" s="660"/>
      <c r="L327" s="660"/>
      <c r="M327" s="660"/>
      <c r="N327" s="660"/>
      <c r="O327" s="660"/>
      <c r="P327" s="660"/>
      <c r="Q327" s="660"/>
      <c r="R327" s="660"/>
      <c r="S327" s="660"/>
      <c r="T327" s="878"/>
    </row>
    <row r="328" spans="1:20">
      <c r="A328" s="658"/>
      <c r="B328" s="658"/>
      <c r="C328" s="658"/>
      <c r="D328" s="662"/>
      <c r="E328" s="662"/>
      <c r="F328" s="662"/>
      <c r="G328" s="658"/>
      <c r="H328" s="660"/>
      <c r="I328" s="660"/>
      <c r="J328" s="660"/>
      <c r="K328" s="660"/>
      <c r="L328" s="660"/>
      <c r="M328" s="660"/>
      <c r="N328" s="660"/>
      <c r="O328" s="660"/>
      <c r="P328" s="660"/>
      <c r="Q328" s="660"/>
      <c r="R328" s="660"/>
      <c r="S328" s="660"/>
      <c r="T328" s="878"/>
    </row>
    <row r="329" spans="1:20">
      <c r="A329" s="658"/>
      <c r="B329" s="658"/>
      <c r="C329" s="658"/>
      <c r="D329" s="662"/>
      <c r="E329" s="662"/>
      <c r="F329" s="662"/>
      <c r="G329" s="658"/>
      <c r="H329" s="660"/>
      <c r="I329" s="660"/>
      <c r="J329" s="660"/>
      <c r="K329" s="660"/>
      <c r="L329" s="660"/>
      <c r="M329" s="660"/>
      <c r="N329" s="660"/>
      <c r="O329" s="660"/>
      <c r="P329" s="660"/>
      <c r="Q329" s="660"/>
      <c r="R329" s="660"/>
      <c r="S329" s="660"/>
      <c r="T329" s="878"/>
    </row>
    <row r="330" spans="1:20">
      <c r="A330" s="658"/>
      <c r="B330" s="658"/>
      <c r="C330" s="658"/>
      <c r="D330" s="665"/>
      <c r="E330" s="665"/>
      <c r="F330" s="665"/>
      <c r="G330" s="658"/>
      <c r="H330" s="660"/>
      <c r="I330" s="660"/>
      <c r="J330" s="660"/>
      <c r="K330" s="660"/>
      <c r="L330" s="660"/>
      <c r="M330" s="660"/>
      <c r="N330" s="660"/>
      <c r="O330" s="660"/>
      <c r="P330" s="660"/>
      <c r="Q330" s="660"/>
      <c r="R330" s="660"/>
      <c r="S330" s="660"/>
      <c r="T330" s="878"/>
    </row>
    <row r="331" spans="1:20">
      <c r="A331" s="658"/>
      <c r="B331" s="658"/>
      <c r="C331" s="658"/>
      <c r="D331" s="662"/>
      <c r="E331" s="662"/>
      <c r="F331" s="662"/>
      <c r="G331" s="658"/>
      <c r="H331" s="660"/>
      <c r="I331" s="660"/>
      <c r="J331" s="660"/>
      <c r="K331" s="660"/>
      <c r="L331" s="660"/>
      <c r="M331" s="660"/>
      <c r="N331" s="660"/>
      <c r="O331" s="660"/>
      <c r="P331" s="660"/>
      <c r="Q331" s="660"/>
      <c r="R331" s="660"/>
      <c r="S331" s="660"/>
      <c r="T331" s="878"/>
    </row>
    <row r="332" spans="1:20">
      <c r="A332" s="658"/>
      <c r="B332" s="658"/>
      <c r="C332" s="658"/>
      <c r="D332" s="660"/>
      <c r="E332" s="660"/>
      <c r="G332" s="660"/>
      <c r="H332" s="660"/>
      <c r="I332" s="660"/>
      <c r="J332" s="660"/>
      <c r="K332" s="660"/>
      <c r="L332" s="660"/>
      <c r="M332" s="660"/>
      <c r="N332" s="660"/>
      <c r="O332" s="660"/>
      <c r="P332" s="660"/>
      <c r="Q332" s="660"/>
      <c r="R332" s="660"/>
      <c r="S332" s="660"/>
      <c r="T332" s="878"/>
    </row>
    <row r="333" spans="1:20">
      <c r="A333" s="658"/>
      <c r="B333" s="658"/>
      <c r="C333" s="658"/>
      <c r="D333" s="660"/>
      <c r="E333" s="660"/>
      <c r="G333" s="660"/>
      <c r="H333" s="660"/>
      <c r="I333" s="660"/>
      <c r="J333" s="660"/>
      <c r="K333" s="660"/>
      <c r="L333" s="660"/>
      <c r="M333" s="660"/>
      <c r="N333" s="660"/>
      <c r="O333" s="660"/>
      <c r="P333" s="660"/>
      <c r="Q333" s="660"/>
      <c r="R333" s="660"/>
      <c r="S333" s="660"/>
      <c r="T333" s="878"/>
    </row>
    <row r="334" spans="1:20">
      <c r="A334" s="658"/>
      <c r="B334" s="658"/>
      <c r="C334" s="658"/>
      <c r="D334" s="660"/>
      <c r="E334" s="660"/>
      <c r="G334" s="660"/>
      <c r="H334" s="660"/>
      <c r="I334" s="660"/>
      <c r="J334" s="660"/>
      <c r="K334" s="660"/>
      <c r="L334" s="660"/>
      <c r="M334" s="660"/>
      <c r="N334" s="660"/>
      <c r="O334" s="660"/>
      <c r="P334" s="660"/>
      <c r="Q334" s="660"/>
      <c r="R334" s="660"/>
      <c r="S334" s="660"/>
      <c r="T334" s="878"/>
    </row>
    <row r="335" spans="1:20">
      <c r="A335" s="658"/>
      <c r="B335" s="658"/>
      <c r="C335" s="658"/>
      <c r="D335" s="660"/>
      <c r="E335" s="660"/>
      <c r="G335" s="660"/>
      <c r="H335" s="660"/>
      <c r="I335" s="660"/>
      <c r="J335" s="660"/>
      <c r="K335" s="660"/>
      <c r="L335" s="660"/>
      <c r="M335" s="660"/>
      <c r="N335" s="660"/>
      <c r="O335" s="660"/>
      <c r="P335" s="660"/>
      <c r="Q335" s="660"/>
      <c r="R335" s="660"/>
      <c r="S335" s="660"/>
      <c r="T335" s="878"/>
    </row>
    <row r="336" spans="1:20">
      <c r="A336" s="658"/>
      <c r="B336" s="658"/>
      <c r="C336" s="658"/>
      <c r="D336" s="662"/>
      <c r="E336" s="662"/>
      <c r="F336" s="662"/>
      <c r="G336" s="660"/>
      <c r="H336" s="660"/>
      <c r="I336" s="660"/>
      <c r="J336" s="660"/>
      <c r="K336" s="660"/>
      <c r="L336" s="660"/>
      <c r="M336" s="660"/>
      <c r="N336" s="660"/>
      <c r="O336" s="660"/>
      <c r="P336" s="660"/>
      <c r="Q336" s="660"/>
      <c r="R336" s="660"/>
      <c r="S336" s="660"/>
      <c r="T336" s="878"/>
    </row>
    <row r="337" spans="1:20">
      <c r="A337" s="658"/>
      <c r="B337" s="658"/>
      <c r="C337" s="658"/>
      <c r="D337" s="662"/>
      <c r="E337" s="662"/>
      <c r="F337" s="662"/>
      <c r="G337" s="660"/>
      <c r="H337" s="660"/>
      <c r="I337" s="660"/>
      <c r="J337" s="660"/>
      <c r="K337" s="660"/>
      <c r="L337" s="660"/>
      <c r="M337" s="660"/>
      <c r="N337" s="660"/>
      <c r="O337" s="660"/>
      <c r="P337" s="660"/>
      <c r="Q337" s="660"/>
      <c r="R337" s="660"/>
      <c r="S337" s="660"/>
      <c r="T337" s="878"/>
    </row>
    <row r="338" spans="1:20">
      <c r="A338" s="658"/>
      <c r="B338" s="658"/>
      <c r="C338" s="658"/>
      <c r="D338" s="662"/>
      <c r="E338" s="662"/>
      <c r="F338" s="662"/>
      <c r="G338" s="660"/>
      <c r="H338" s="660"/>
      <c r="I338" s="660"/>
      <c r="J338" s="660"/>
      <c r="K338" s="660"/>
      <c r="L338" s="660"/>
      <c r="M338" s="660"/>
      <c r="N338" s="660"/>
      <c r="O338" s="660"/>
      <c r="P338" s="660"/>
      <c r="Q338" s="660"/>
      <c r="R338" s="660"/>
      <c r="S338" s="660"/>
      <c r="T338" s="878"/>
    </row>
    <row r="339" spans="1:20">
      <c r="A339" s="658"/>
      <c r="B339" s="658"/>
      <c r="C339" s="658"/>
      <c r="D339" s="661"/>
      <c r="E339" s="661"/>
      <c r="F339" s="661"/>
      <c r="G339" s="661"/>
      <c r="H339" s="660"/>
      <c r="I339" s="660"/>
      <c r="J339" s="660"/>
      <c r="K339" s="660"/>
      <c r="L339" s="660"/>
      <c r="M339" s="660"/>
      <c r="N339" s="660"/>
      <c r="O339" s="660"/>
      <c r="P339" s="660"/>
      <c r="Q339" s="660"/>
      <c r="R339" s="660"/>
      <c r="S339" s="660"/>
      <c r="T339" s="878"/>
    </row>
    <row r="340" spans="1:20">
      <c r="A340" s="658"/>
      <c r="B340" s="658"/>
      <c r="C340" s="658"/>
      <c r="D340" s="661"/>
      <c r="E340" s="661"/>
      <c r="F340" s="661"/>
      <c r="G340" s="661"/>
      <c r="H340" s="660"/>
      <c r="I340" s="660"/>
      <c r="J340" s="660"/>
      <c r="K340" s="660"/>
      <c r="L340" s="660"/>
      <c r="M340" s="660"/>
      <c r="N340" s="660"/>
      <c r="O340" s="660"/>
      <c r="P340" s="660"/>
      <c r="Q340" s="660"/>
      <c r="R340" s="660"/>
      <c r="S340" s="660"/>
      <c r="T340" s="878"/>
    </row>
    <row r="341" spans="1:20">
      <c r="A341" s="658"/>
      <c r="B341" s="658"/>
      <c r="C341" s="658"/>
      <c r="D341" s="661"/>
      <c r="E341" s="661"/>
      <c r="F341" s="661"/>
      <c r="G341" s="661"/>
      <c r="H341" s="660"/>
      <c r="I341" s="660"/>
      <c r="J341" s="660"/>
      <c r="K341" s="660"/>
      <c r="L341" s="660"/>
      <c r="M341" s="660"/>
      <c r="N341" s="660"/>
      <c r="O341" s="660"/>
      <c r="P341" s="660"/>
      <c r="Q341" s="660"/>
      <c r="R341" s="660"/>
      <c r="S341" s="660"/>
      <c r="T341" s="878"/>
    </row>
    <row r="342" spans="1:20">
      <c r="A342" s="658"/>
      <c r="B342" s="658"/>
      <c r="C342" s="658"/>
      <c r="D342" s="661"/>
      <c r="E342" s="661"/>
      <c r="F342" s="661"/>
      <c r="G342" s="661"/>
      <c r="H342" s="660"/>
      <c r="I342" s="660"/>
      <c r="J342" s="660"/>
      <c r="K342" s="660"/>
      <c r="L342" s="660"/>
      <c r="M342" s="660"/>
      <c r="N342" s="660"/>
      <c r="O342" s="660"/>
      <c r="P342" s="660"/>
      <c r="Q342" s="660"/>
      <c r="R342" s="660"/>
      <c r="S342" s="660"/>
      <c r="T342" s="878"/>
    </row>
    <row r="343" spans="1:20">
      <c r="A343" s="658"/>
      <c r="B343" s="658"/>
      <c r="C343" s="658"/>
      <c r="D343" s="661"/>
      <c r="E343" s="661"/>
      <c r="F343" s="661"/>
      <c r="G343" s="661"/>
      <c r="H343" s="660"/>
      <c r="I343" s="660"/>
      <c r="J343" s="660"/>
      <c r="K343" s="660"/>
      <c r="L343" s="660"/>
      <c r="M343" s="660"/>
      <c r="N343" s="660"/>
      <c r="O343" s="660"/>
      <c r="P343" s="660"/>
      <c r="Q343" s="660"/>
      <c r="R343" s="660"/>
      <c r="S343" s="660"/>
      <c r="T343" s="878"/>
    </row>
    <row r="344" spans="1:20">
      <c r="A344" s="658"/>
      <c r="B344" s="658"/>
      <c r="C344" s="658"/>
      <c r="D344" s="661"/>
      <c r="E344" s="661"/>
      <c r="F344" s="661"/>
      <c r="G344" s="661"/>
      <c r="H344" s="660"/>
      <c r="I344" s="660"/>
      <c r="J344" s="660"/>
      <c r="K344" s="660"/>
      <c r="L344" s="660"/>
      <c r="M344" s="660"/>
      <c r="N344" s="660"/>
      <c r="O344" s="660"/>
      <c r="P344" s="660"/>
      <c r="Q344" s="660"/>
      <c r="R344" s="660"/>
      <c r="S344" s="660"/>
      <c r="T344" s="878"/>
    </row>
    <row r="345" spans="1:20">
      <c r="A345" s="658"/>
      <c r="B345" s="658"/>
      <c r="C345" s="658"/>
      <c r="D345" s="661"/>
      <c r="E345" s="661"/>
      <c r="F345" s="661"/>
      <c r="G345" s="661"/>
      <c r="H345" s="660"/>
      <c r="I345" s="660"/>
      <c r="J345" s="660"/>
      <c r="K345" s="660"/>
      <c r="L345" s="660"/>
      <c r="M345" s="660"/>
      <c r="N345" s="660"/>
      <c r="O345" s="660"/>
      <c r="P345" s="660"/>
      <c r="Q345" s="660"/>
      <c r="R345" s="660"/>
      <c r="S345" s="660"/>
      <c r="T345" s="878"/>
    </row>
    <row r="346" spans="1:20">
      <c r="A346" s="658"/>
      <c r="B346" s="658"/>
      <c r="C346" s="658"/>
      <c r="D346" s="661"/>
      <c r="E346" s="661"/>
      <c r="F346" s="661"/>
      <c r="G346" s="661"/>
      <c r="H346" s="660"/>
      <c r="I346" s="660"/>
      <c r="J346" s="660"/>
      <c r="K346" s="660"/>
      <c r="L346" s="660"/>
      <c r="M346" s="660"/>
      <c r="N346" s="660"/>
      <c r="O346" s="660"/>
      <c r="P346" s="660"/>
      <c r="Q346" s="660"/>
      <c r="R346" s="660"/>
      <c r="S346" s="660"/>
      <c r="T346" s="878"/>
    </row>
    <row r="347" spans="1:20">
      <c r="A347" s="658"/>
      <c r="B347" s="658"/>
      <c r="C347" s="658"/>
      <c r="D347" s="661"/>
      <c r="E347" s="661"/>
      <c r="F347" s="661"/>
      <c r="G347" s="661"/>
      <c r="H347" s="660"/>
      <c r="I347" s="660"/>
      <c r="J347" s="660"/>
      <c r="K347" s="660"/>
      <c r="L347" s="660"/>
      <c r="M347" s="660"/>
      <c r="N347" s="660"/>
      <c r="O347" s="660"/>
      <c r="P347" s="660"/>
      <c r="Q347" s="660"/>
      <c r="R347" s="660"/>
      <c r="S347" s="660"/>
      <c r="T347" s="878"/>
    </row>
    <row r="348" spans="1:20">
      <c r="A348" s="658"/>
      <c r="B348" s="658"/>
      <c r="C348" s="658"/>
      <c r="D348" s="661"/>
      <c r="E348" s="661"/>
      <c r="F348" s="661"/>
      <c r="G348" s="661"/>
      <c r="H348" s="660"/>
      <c r="I348" s="660"/>
      <c r="J348" s="660"/>
      <c r="K348" s="660"/>
      <c r="L348" s="660"/>
      <c r="M348" s="660"/>
      <c r="N348" s="660"/>
      <c r="O348" s="660"/>
      <c r="P348" s="660"/>
      <c r="Q348" s="660"/>
      <c r="R348" s="660"/>
      <c r="S348" s="660"/>
      <c r="T348" s="878"/>
    </row>
    <row r="349" spans="1:20">
      <c r="A349" s="658"/>
      <c r="B349" s="658"/>
      <c r="C349" s="658"/>
      <c r="D349" s="661"/>
      <c r="E349" s="661"/>
      <c r="F349" s="661"/>
      <c r="G349" s="661"/>
      <c r="H349" s="660"/>
      <c r="I349" s="660"/>
      <c r="J349" s="660"/>
      <c r="K349" s="660"/>
      <c r="L349" s="660"/>
      <c r="M349" s="660"/>
      <c r="N349" s="660"/>
      <c r="O349" s="660"/>
      <c r="P349" s="660"/>
      <c r="Q349" s="660"/>
      <c r="R349" s="660"/>
      <c r="S349" s="660"/>
      <c r="T349" s="878"/>
    </row>
    <row r="350" spans="1:20">
      <c r="A350" s="658"/>
      <c r="B350" s="658"/>
      <c r="C350" s="658"/>
      <c r="D350" s="661"/>
      <c r="E350" s="661"/>
      <c r="F350" s="661"/>
      <c r="G350" s="661"/>
      <c r="H350" s="660"/>
      <c r="I350" s="660"/>
      <c r="J350" s="660"/>
      <c r="K350" s="660"/>
      <c r="L350" s="660"/>
      <c r="M350" s="660"/>
      <c r="N350" s="660"/>
      <c r="O350" s="660"/>
      <c r="P350" s="660"/>
      <c r="Q350" s="660"/>
      <c r="R350" s="660"/>
      <c r="S350" s="660"/>
      <c r="T350" s="878"/>
    </row>
    <row r="351" spans="1:20">
      <c r="A351" s="658"/>
      <c r="B351" s="658"/>
      <c r="C351" s="658"/>
      <c r="D351" s="661"/>
      <c r="E351" s="661"/>
      <c r="F351" s="661"/>
      <c r="G351" s="661"/>
      <c r="H351" s="660"/>
      <c r="I351" s="660"/>
      <c r="J351" s="660"/>
      <c r="K351" s="660"/>
      <c r="L351" s="660"/>
      <c r="M351" s="660"/>
      <c r="N351" s="660"/>
      <c r="O351" s="660"/>
      <c r="P351" s="660"/>
      <c r="Q351" s="660"/>
      <c r="R351" s="660"/>
      <c r="S351" s="660"/>
      <c r="T351" s="878"/>
    </row>
    <row r="352" spans="1:20">
      <c r="A352" s="658"/>
      <c r="B352" s="658"/>
      <c r="C352" s="658"/>
      <c r="D352" s="664"/>
      <c r="E352" s="664"/>
      <c r="F352" s="664"/>
      <c r="G352" s="661"/>
      <c r="H352" s="660"/>
      <c r="I352" s="660"/>
      <c r="J352" s="660"/>
      <c r="K352" s="660"/>
      <c r="L352" s="660"/>
      <c r="M352" s="660"/>
      <c r="N352" s="660"/>
      <c r="O352" s="660"/>
      <c r="P352" s="660"/>
      <c r="Q352" s="660"/>
      <c r="R352" s="660"/>
      <c r="S352" s="660"/>
      <c r="T352" s="878"/>
    </row>
    <row r="353" spans="1:20">
      <c r="A353" s="658"/>
      <c r="B353" s="658"/>
      <c r="C353" s="658"/>
      <c r="D353" s="661"/>
      <c r="E353" s="661"/>
      <c r="F353" s="661"/>
      <c r="G353" s="661"/>
      <c r="H353" s="660"/>
      <c r="I353" s="660"/>
      <c r="J353" s="660"/>
      <c r="K353" s="660"/>
      <c r="L353" s="660"/>
      <c r="M353" s="660"/>
      <c r="N353" s="660"/>
      <c r="O353" s="660"/>
      <c r="P353" s="660"/>
      <c r="Q353" s="660"/>
      <c r="R353" s="660"/>
      <c r="S353" s="660"/>
      <c r="T353" s="878"/>
    </row>
    <row r="354" spans="1:20">
      <c r="A354" s="658"/>
      <c r="B354" s="658"/>
      <c r="C354" s="658"/>
      <c r="D354" s="661"/>
      <c r="E354" s="661"/>
      <c r="F354" s="661"/>
      <c r="G354" s="661"/>
      <c r="H354" s="660"/>
      <c r="I354" s="660"/>
      <c r="J354" s="660"/>
      <c r="K354" s="660"/>
      <c r="L354" s="660"/>
      <c r="M354" s="660"/>
      <c r="N354" s="660"/>
      <c r="O354" s="660"/>
      <c r="P354" s="660"/>
      <c r="Q354" s="660"/>
      <c r="R354" s="660"/>
      <c r="S354" s="660"/>
      <c r="T354" s="878"/>
    </row>
    <row r="355" spans="1:20">
      <c r="A355" s="658"/>
      <c r="B355" s="658"/>
      <c r="C355" s="658"/>
      <c r="D355" s="661"/>
      <c r="E355" s="661"/>
      <c r="F355" s="661"/>
      <c r="G355" s="661"/>
      <c r="H355" s="660"/>
      <c r="I355" s="660"/>
      <c r="J355" s="660"/>
      <c r="K355" s="660"/>
      <c r="L355" s="660"/>
      <c r="M355" s="660"/>
      <c r="N355" s="660"/>
      <c r="O355" s="660"/>
      <c r="P355" s="660"/>
      <c r="Q355" s="660"/>
      <c r="R355" s="660"/>
      <c r="S355" s="660"/>
      <c r="T355" s="878"/>
    </row>
    <row r="356" spans="1:20">
      <c r="A356" s="658"/>
      <c r="B356" s="658"/>
      <c r="C356" s="658"/>
      <c r="D356" s="661"/>
      <c r="E356" s="661"/>
      <c r="F356" s="661"/>
      <c r="G356" s="661"/>
      <c r="H356" s="660"/>
      <c r="I356" s="660"/>
      <c r="J356" s="660"/>
      <c r="K356" s="660"/>
      <c r="L356" s="660"/>
      <c r="M356" s="660"/>
      <c r="N356" s="660"/>
      <c r="O356" s="660"/>
      <c r="P356" s="660"/>
      <c r="Q356" s="660"/>
      <c r="R356" s="660"/>
      <c r="S356" s="660"/>
      <c r="T356" s="878"/>
    </row>
    <row r="357" spans="1:20">
      <c r="A357" s="658"/>
      <c r="B357" s="658"/>
      <c r="C357" s="658"/>
      <c r="D357" s="661"/>
      <c r="E357" s="661"/>
      <c r="F357" s="661"/>
      <c r="G357" s="661"/>
      <c r="H357" s="660"/>
      <c r="I357" s="660"/>
      <c r="J357" s="660"/>
      <c r="K357" s="660"/>
      <c r="L357" s="660"/>
      <c r="M357" s="660"/>
      <c r="N357" s="660"/>
      <c r="O357" s="660"/>
      <c r="P357" s="660"/>
      <c r="Q357" s="660"/>
      <c r="R357" s="660"/>
      <c r="S357" s="660"/>
      <c r="T357" s="878"/>
    </row>
    <row r="358" spans="1:20">
      <c r="A358" s="658"/>
      <c r="B358" s="658"/>
      <c r="C358" s="658"/>
      <c r="D358" s="661"/>
      <c r="E358" s="661"/>
      <c r="F358" s="661"/>
      <c r="G358" s="661"/>
      <c r="H358" s="660"/>
      <c r="I358" s="660"/>
      <c r="J358" s="660"/>
      <c r="K358" s="660"/>
      <c r="L358" s="660"/>
      <c r="M358" s="660"/>
      <c r="N358" s="660"/>
      <c r="O358" s="660"/>
      <c r="P358" s="660"/>
      <c r="Q358" s="660"/>
      <c r="R358" s="660"/>
      <c r="S358" s="660"/>
      <c r="T358" s="878"/>
    </row>
    <row r="359" spans="1:20">
      <c r="A359" s="658"/>
      <c r="B359" s="658"/>
      <c r="C359" s="658"/>
      <c r="D359" s="661"/>
      <c r="E359" s="661"/>
      <c r="F359" s="661"/>
      <c r="G359" s="661"/>
      <c r="H359" s="660"/>
      <c r="I359" s="660"/>
      <c r="J359" s="660"/>
      <c r="K359" s="660"/>
      <c r="L359" s="660"/>
      <c r="M359" s="660"/>
      <c r="N359" s="660"/>
      <c r="O359" s="660"/>
      <c r="P359" s="660"/>
      <c r="Q359" s="660"/>
      <c r="R359" s="660"/>
      <c r="S359" s="660"/>
      <c r="T359" s="878"/>
    </row>
    <row r="360" spans="1:20">
      <c r="A360" s="658"/>
      <c r="B360" s="658"/>
      <c r="C360" s="658"/>
      <c r="D360" s="661"/>
      <c r="E360" s="661"/>
      <c r="F360" s="661"/>
      <c r="G360" s="659"/>
      <c r="H360" s="660"/>
      <c r="I360" s="660"/>
      <c r="J360" s="660"/>
      <c r="K360" s="660"/>
      <c r="L360" s="660"/>
      <c r="M360" s="660"/>
      <c r="N360" s="660"/>
      <c r="O360" s="660"/>
      <c r="P360" s="660"/>
      <c r="Q360" s="660"/>
      <c r="R360" s="660"/>
      <c r="S360" s="660"/>
      <c r="T360" s="878"/>
    </row>
    <row r="361" spans="1:20">
      <c r="A361" s="658"/>
      <c r="B361" s="658"/>
      <c r="C361" s="658"/>
      <c r="D361" s="664"/>
      <c r="E361" s="664"/>
      <c r="F361" s="664"/>
      <c r="G361" s="661"/>
      <c r="H361" s="660"/>
      <c r="I361" s="660"/>
      <c r="J361" s="660"/>
      <c r="K361" s="660"/>
      <c r="L361" s="660"/>
      <c r="M361" s="660"/>
      <c r="N361" s="660"/>
      <c r="O361" s="660"/>
      <c r="P361" s="660"/>
      <c r="Q361" s="660"/>
      <c r="R361" s="660"/>
      <c r="S361" s="660"/>
      <c r="T361" s="878"/>
    </row>
    <row r="362" spans="1:20">
      <c r="A362" s="658"/>
      <c r="B362" s="658"/>
      <c r="C362" s="658"/>
      <c r="D362" s="659"/>
      <c r="E362" s="659"/>
      <c r="F362" s="659"/>
      <c r="G362" s="659"/>
      <c r="H362" s="660"/>
      <c r="I362" s="660"/>
      <c r="J362" s="660"/>
      <c r="K362" s="660"/>
      <c r="L362" s="660"/>
      <c r="M362" s="660"/>
      <c r="N362" s="660"/>
      <c r="O362" s="660"/>
      <c r="P362" s="660"/>
      <c r="Q362" s="660"/>
      <c r="R362" s="660"/>
      <c r="S362" s="660"/>
      <c r="T362" s="878"/>
    </row>
    <row r="363" spans="1:20">
      <c r="A363" s="658"/>
      <c r="B363" s="658"/>
      <c r="C363" s="658"/>
      <c r="D363" s="661"/>
      <c r="E363" s="661"/>
      <c r="F363" s="661"/>
      <c r="G363" s="659"/>
      <c r="H363" s="660"/>
      <c r="I363" s="660"/>
      <c r="J363" s="660"/>
      <c r="K363" s="660"/>
      <c r="L363" s="660"/>
      <c r="M363" s="660"/>
      <c r="N363" s="660"/>
      <c r="O363" s="660"/>
      <c r="P363" s="660"/>
      <c r="Q363" s="660"/>
      <c r="R363" s="660"/>
      <c r="S363" s="660"/>
      <c r="T363" s="878"/>
    </row>
    <row r="364" spans="1:20">
      <c r="A364" s="658"/>
      <c r="B364" s="658"/>
      <c r="C364" s="658"/>
      <c r="D364" s="661"/>
      <c r="E364" s="661"/>
      <c r="F364" s="661"/>
      <c r="G364" s="659"/>
      <c r="H364" s="660"/>
      <c r="I364" s="660"/>
      <c r="J364" s="660"/>
      <c r="K364" s="660"/>
      <c r="L364" s="660"/>
      <c r="M364" s="660"/>
      <c r="N364" s="660"/>
      <c r="O364" s="660"/>
      <c r="P364" s="660"/>
      <c r="Q364" s="660"/>
      <c r="R364" s="660"/>
      <c r="S364" s="660"/>
      <c r="T364" s="878"/>
    </row>
    <row r="365" spans="1:20">
      <c r="A365" s="658"/>
      <c r="B365" s="658"/>
      <c r="C365" s="658"/>
      <c r="D365" s="661"/>
      <c r="E365" s="661"/>
      <c r="F365" s="661"/>
      <c r="G365" s="659"/>
      <c r="H365" s="660"/>
      <c r="I365" s="660"/>
      <c r="J365" s="660"/>
      <c r="K365" s="660"/>
      <c r="L365" s="660"/>
      <c r="M365" s="660"/>
      <c r="N365" s="660"/>
      <c r="O365" s="660"/>
      <c r="P365" s="660"/>
      <c r="Q365" s="660"/>
      <c r="R365" s="660"/>
      <c r="S365" s="660"/>
      <c r="T365" s="878"/>
    </row>
    <row r="366" spans="1:20">
      <c r="A366" s="658"/>
      <c r="B366" s="658"/>
      <c r="C366" s="658"/>
      <c r="D366" s="661"/>
      <c r="E366" s="661"/>
      <c r="F366" s="661"/>
      <c r="G366" s="659"/>
      <c r="H366" s="660"/>
      <c r="I366" s="660"/>
      <c r="J366" s="660"/>
      <c r="K366" s="660"/>
      <c r="L366" s="660"/>
      <c r="M366" s="660"/>
      <c r="N366" s="660"/>
      <c r="O366" s="660"/>
      <c r="P366" s="660"/>
      <c r="Q366" s="660"/>
      <c r="R366" s="660"/>
      <c r="S366" s="660"/>
      <c r="T366" s="878"/>
    </row>
    <row r="367" spans="1:20">
      <c r="A367" s="658"/>
      <c r="B367" s="658"/>
      <c r="C367" s="658"/>
      <c r="D367" s="661"/>
      <c r="E367" s="661"/>
      <c r="F367" s="661"/>
      <c r="G367" s="661"/>
      <c r="H367" s="660"/>
      <c r="I367" s="660"/>
      <c r="J367" s="660"/>
      <c r="K367" s="660"/>
      <c r="L367" s="660"/>
      <c r="M367" s="660"/>
      <c r="N367" s="660"/>
      <c r="O367" s="660"/>
      <c r="P367" s="660"/>
      <c r="Q367" s="660"/>
      <c r="R367" s="660"/>
      <c r="S367" s="660"/>
      <c r="T367" s="878"/>
    </row>
    <row r="368" spans="1:20">
      <c r="A368" s="658"/>
      <c r="B368" s="658"/>
      <c r="C368" s="658"/>
      <c r="D368" s="661"/>
      <c r="E368" s="661"/>
      <c r="F368" s="661"/>
      <c r="G368" s="661"/>
      <c r="H368" s="660"/>
      <c r="I368" s="660"/>
      <c r="J368" s="660"/>
      <c r="K368" s="660"/>
      <c r="L368" s="660"/>
      <c r="M368" s="660"/>
      <c r="N368" s="660"/>
      <c r="O368" s="660"/>
      <c r="P368" s="660"/>
      <c r="Q368" s="660"/>
      <c r="R368" s="660"/>
      <c r="S368" s="660"/>
      <c r="T368" s="878"/>
    </row>
    <row r="369" spans="1:20">
      <c r="A369" s="658"/>
      <c r="B369" s="658"/>
      <c r="C369" s="658"/>
      <c r="D369" s="661"/>
      <c r="E369" s="661"/>
      <c r="F369" s="661"/>
      <c r="G369" s="659"/>
      <c r="H369" s="660"/>
      <c r="I369" s="660"/>
      <c r="J369" s="660"/>
      <c r="K369" s="660"/>
      <c r="L369" s="660"/>
      <c r="M369" s="660"/>
      <c r="N369" s="660"/>
      <c r="O369" s="660"/>
      <c r="P369" s="660"/>
      <c r="Q369" s="660"/>
      <c r="R369" s="660"/>
      <c r="S369" s="660"/>
      <c r="T369" s="878"/>
    </row>
    <row r="370" spans="1:20">
      <c r="A370" s="658"/>
      <c r="B370" s="658"/>
      <c r="C370" s="658"/>
      <c r="D370" s="661"/>
      <c r="E370" s="661"/>
      <c r="F370" s="661"/>
      <c r="G370" s="659"/>
      <c r="H370" s="660"/>
      <c r="I370" s="660"/>
      <c r="J370" s="660"/>
      <c r="K370" s="660"/>
      <c r="L370" s="660"/>
      <c r="M370" s="660"/>
      <c r="N370" s="660"/>
      <c r="O370" s="660"/>
      <c r="P370" s="660"/>
      <c r="Q370" s="660"/>
      <c r="R370" s="660"/>
      <c r="S370" s="660"/>
      <c r="T370" s="878"/>
    </row>
    <row r="371" spans="1:20">
      <c r="A371" s="658"/>
      <c r="B371" s="658"/>
      <c r="C371" s="658"/>
      <c r="D371" s="661"/>
      <c r="E371" s="661"/>
      <c r="F371" s="661"/>
      <c r="G371" s="659"/>
      <c r="H371" s="660"/>
      <c r="I371" s="660"/>
      <c r="J371" s="660"/>
      <c r="K371" s="660"/>
      <c r="L371" s="660"/>
      <c r="M371" s="660"/>
      <c r="N371" s="660"/>
      <c r="O371" s="660"/>
      <c r="P371" s="660"/>
      <c r="Q371" s="660"/>
      <c r="R371" s="660"/>
      <c r="S371" s="660"/>
      <c r="T371" s="878"/>
    </row>
    <row r="372" spans="1:20">
      <c r="A372" s="658"/>
      <c r="B372" s="658"/>
      <c r="C372" s="658"/>
      <c r="D372" s="664"/>
      <c r="E372" s="664"/>
      <c r="F372" s="664"/>
      <c r="G372" s="659"/>
      <c r="H372" s="660"/>
      <c r="I372" s="660"/>
      <c r="J372" s="660"/>
      <c r="K372" s="660"/>
      <c r="L372" s="660"/>
      <c r="M372" s="660"/>
      <c r="N372" s="660"/>
      <c r="O372" s="660"/>
      <c r="P372" s="660"/>
      <c r="Q372" s="660"/>
      <c r="R372" s="660"/>
      <c r="S372" s="660"/>
      <c r="T372" s="878"/>
    </row>
    <row r="373" spans="1:20">
      <c r="A373" s="658"/>
      <c r="B373" s="658"/>
      <c r="C373" s="658"/>
      <c r="D373" s="664"/>
      <c r="E373" s="664"/>
      <c r="F373" s="664"/>
      <c r="G373" s="659"/>
      <c r="H373" s="660"/>
      <c r="I373" s="660"/>
      <c r="J373" s="660"/>
      <c r="K373" s="660"/>
      <c r="L373" s="660"/>
      <c r="M373" s="660"/>
      <c r="N373" s="660"/>
      <c r="O373" s="660"/>
      <c r="P373" s="660"/>
      <c r="Q373" s="660"/>
      <c r="R373" s="660"/>
      <c r="S373" s="660"/>
      <c r="T373" s="878"/>
    </row>
    <row r="374" spans="1:20">
      <c r="A374" s="658"/>
      <c r="B374" s="658"/>
      <c r="C374" s="658"/>
      <c r="D374" s="664"/>
      <c r="E374" s="664"/>
      <c r="F374" s="664"/>
      <c r="G374" s="659"/>
      <c r="H374" s="660"/>
      <c r="I374" s="660"/>
      <c r="J374" s="660"/>
      <c r="K374" s="660"/>
      <c r="L374" s="660"/>
      <c r="M374" s="660"/>
      <c r="N374" s="660"/>
      <c r="O374" s="660"/>
      <c r="P374" s="660"/>
      <c r="Q374" s="660"/>
      <c r="R374" s="660"/>
      <c r="S374" s="660"/>
      <c r="T374" s="878"/>
    </row>
    <row r="375" spans="1:20">
      <c r="A375" s="658"/>
      <c r="B375" s="658"/>
      <c r="C375" s="658"/>
      <c r="D375" s="664"/>
      <c r="E375" s="664"/>
      <c r="F375" s="664"/>
      <c r="G375" s="659"/>
      <c r="H375" s="660"/>
      <c r="I375" s="660"/>
      <c r="J375" s="660"/>
      <c r="K375" s="660"/>
      <c r="L375" s="660"/>
      <c r="M375" s="660"/>
      <c r="N375" s="660"/>
      <c r="O375" s="660"/>
      <c r="P375" s="660"/>
      <c r="Q375" s="660"/>
      <c r="R375" s="660"/>
      <c r="S375" s="660"/>
      <c r="T375" s="878"/>
    </row>
    <row r="376" spans="1:20">
      <c r="A376" s="658"/>
      <c r="B376" s="658"/>
      <c r="C376" s="658"/>
      <c r="D376" s="664"/>
      <c r="E376" s="664"/>
      <c r="F376" s="664"/>
      <c r="G376" s="659"/>
      <c r="H376" s="660"/>
      <c r="I376" s="660"/>
      <c r="J376" s="660"/>
      <c r="K376" s="660"/>
      <c r="L376" s="660"/>
      <c r="M376" s="660"/>
      <c r="N376" s="660"/>
      <c r="O376" s="660"/>
      <c r="P376" s="660"/>
      <c r="Q376" s="660"/>
      <c r="R376" s="660"/>
      <c r="S376" s="660"/>
      <c r="T376" s="878"/>
    </row>
    <row r="377" spans="1:20">
      <c r="A377" s="658"/>
      <c r="B377" s="658"/>
      <c r="C377" s="658"/>
      <c r="D377" s="664"/>
      <c r="E377" s="664"/>
      <c r="F377" s="664"/>
      <c r="G377" s="659"/>
      <c r="H377" s="660"/>
      <c r="I377" s="660"/>
      <c r="J377" s="660"/>
      <c r="K377" s="660"/>
      <c r="L377" s="660"/>
      <c r="M377" s="660"/>
      <c r="N377" s="660"/>
      <c r="O377" s="660"/>
      <c r="P377" s="660"/>
      <c r="Q377" s="660"/>
      <c r="R377" s="660"/>
      <c r="S377" s="660"/>
      <c r="T377" s="878"/>
    </row>
    <row r="378" spans="1:20" ht="25.5">
      <c r="A378" s="658"/>
      <c r="B378" s="658"/>
      <c r="C378" s="658"/>
      <c r="D378" s="661" t="s">
        <v>849</v>
      </c>
      <c r="E378" s="661"/>
      <c r="F378" s="661"/>
      <c r="G378" s="659"/>
      <c r="H378" s="660"/>
      <c r="I378" s="660"/>
      <c r="J378" s="660"/>
      <c r="K378" s="660"/>
      <c r="L378" s="660"/>
      <c r="M378" s="660"/>
      <c r="N378" s="660"/>
      <c r="O378" s="660"/>
      <c r="P378" s="660"/>
      <c r="Q378" s="660"/>
      <c r="R378" s="660"/>
      <c r="S378" s="660"/>
      <c r="T378" s="878"/>
    </row>
    <row r="379" spans="1:20" ht="82.5">
      <c r="A379" s="658"/>
      <c r="B379" s="658"/>
      <c r="C379" s="658"/>
      <c r="D379" s="662" t="s">
        <v>741</v>
      </c>
      <c r="E379" s="662"/>
      <c r="F379" s="662"/>
      <c r="G379" s="658"/>
      <c r="H379" s="660"/>
      <c r="I379" s="660"/>
      <c r="J379" s="660"/>
      <c r="K379" s="660"/>
      <c r="L379" s="660"/>
      <c r="M379" s="660"/>
      <c r="N379" s="660"/>
      <c r="O379" s="660"/>
      <c r="P379" s="660"/>
      <c r="Q379" s="660"/>
      <c r="R379" s="660"/>
      <c r="S379" s="660"/>
      <c r="T379" s="878"/>
    </row>
    <row r="380" spans="1:20" ht="66">
      <c r="A380" s="658"/>
      <c r="B380" s="658"/>
      <c r="C380" s="658"/>
      <c r="D380" s="662" t="s">
        <v>742</v>
      </c>
      <c r="E380" s="662"/>
      <c r="F380" s="662"/>
      <c r="G380" s="658"/>
      <c r="H380" s="660"/>
      <c r="I380" s="660"/>
      <c r="J380" s="660"/>
      <c r="K380" s="660"/>
      <c r="L380" s="660"/>
      <c r="M380" s="660"/>
      <c r="N380" s="660"/>
      <c r="O380" s="660"/>
      <c r="P380" s="660"/>
      <c r="Q380" s="660"/>
      <c r="R380" s="660"/>
      <c r="S380" s="660"/>
      <c r="T380" s="878"/>
    </row>
    <row r="381" spans="1:20">
      <c r="A381" s="658"/>
      <c r="B381" s="658"/>
      <c r="C381" s="658"/>
      <c r="D381" s="664"/>
      <c r="E381" s="664"/>
      <c r="F381" s="664"/>
      <c r="G381" s="661"/>
      <c r="H381" s="660"/>
      <c r="I381" s="660"/>
      <c r="J381" s="660"/>
      <c r="K381" s="660"/>
      <c r="L381" s="660"/>
      <c r="M381" s="660"/>
      <c r="N381" s="660"/>
      <c r="O381" s="660"/>
      <c r="P381" s="660"/>
      <c r="Q381" s="660"/>
      <c r="R381" s="660"/>
      <c r="S381" s="660"/>
      <c r="T381" s="878"/>
    </row>
    <row r="382" spans="1:20" ht="25.5">
      <c r="A382" s="658"/>
      <c r="B382" s="658"/>
      <c r="C382" s="658"/>
      <c r="D382" s="661" t="s">
        <v>850</v>
      </c>
      <c r="E382" s="661"/>
      <c r="F382" s="661"/>
      <c r="G382" s="661"/>
      <c r="H382" s="660"/>
      <c r="I382" s="660"/>
      <c r="J382" s="660"/>
      <c r="K382" s="660"/>
      <c r="L382" s="660"/>
      <c r="M382" s="660"/>
      <c r="N382" s="660"/>
      <c r="O382" s="660"/>
      <c r="P382" s="660"/>
      <c r="Q382" s="660"/>
      <c r="R382" s="660"/>
      <c r="S382" s="660"/>
      <c r="T382" s="878"/>
    </row>
    <row r="383" spans="1:20">
      <c r="A383" s="658"/>
      <c r="B383" s="658"/>
      <c r="C383" s="658"/>
      <c r="D383" s="661"/>
      <c r="E383" s="661"/>
      <c r="F383" s="661"/>
      <c r="G383" s="661"/>
      <c r="H383" s="660"/>
      <c r="I383" s="660"/>
      <c r="J383" s="660"/>
      <c r="K383" s="660"/>
      <c r="L383" s="660"/>
      <c r="M383" s="660"/>
      <c r="N383" s="660"/>
      <c r="O383" s="660"/>
      <c r="P383" s="660"/>
      <c r="Q383" s="660"/>
      <c r="R383" s="660"/>
      <c r="S383" s="660"/>
      <c r="T383" s="878"/>
    </row>
    <row r="384" spans="1:20" ht="49.5">
      <c r="A384" s="658"/>
      <c r="B384" s="658"/>
      <c r="C384" s="658"/>
      <c r="D384" s="665" t="s">
        <v>749</v>
      </c>
      <c r="E384" s="665"/>
      <c r="F384" s="665"/>
      <c r="G384" s="658"/>
      <c r="H384" s="660"/>
      <c r="I384" s="660"/>
      <c r="J384" s="660"/>
      <c r="K384" s="660"/>
      <c r="L384" s="660"/>
      <c r="M384" s="660"/>
      <c r="N384" s="660"/>
      <c r="O384" s="660"/>
      <c r="P384" s="660"/>
      <c r="Q384" s="660"/>
      <c r="R384" s="660"/>
      <c r="S384" s="660"/>
      <c r="T384" s="878"/>
    </row>
    <row r="385" spans="1:20" ht="66">
      <c r="A385" s="658"/>
      <c r="B385" s="658"/>
      <c r="C385" s="658"/>
      <c r="D385" s="665" t="s">
        <v>750</v>
      </c>
      <c r="E385" s="665"/>
      <c r="F385" s="665"/>
      <c r="G385" s="658"/>
      <c r="H385" s="660"/>
      <c r="I385" s="660"/>
      <c r="J385" s="660"/>
      <c r="K385" s="660"/>
      <c r="L385" s="660"/>
      <c r="M385" s="660"/>
      <c r="N385" s="660"/>
      <c r="O385" s="660"/>
      <c r="P385" s="660"/>
      <c r="Q385" s="660"/>
      <c r="R385" s="660"/>
      <c r="S385" s="660"/>
      <c r="T385" s="878"/>
    </row>
    <row r="386" spans="1:20" ht="66">
      <c r="A386" s="658"/>
      <c r="B386" s="658"/>
      <c r="C386" s="658"/>
      <c r="D386" s="665" t="s">
        <v>751</v>
      </c>
      <c r="E386" s="665"/>
      <c r="F386" s="665"/>
      <c r="G386" s="658"/>
      <c r="H386" s="660"/>
      <c r="I386" s="660"/>
      <c r="J386" s="660"/>
      <c r="K386" s="660"/>
      <c r="L386" s="660"/>
      <c r="M386" s="660"/>
      <c r="N386" s="660"/>
      <c r="O386" s="660"/>
      <c r="P386" s="660"/>
      <c r="Q386" s="660"/>
      <c r="R386" s="660"/>
      <c r="S386" s="660"/>
      <c r="T386" s="878"/>
    </row>
    <row r="387" spans="1:20">
      <c r="A387" s="658"/>
      <c r="B387" s="658"/>
      <c r="C387" s="658"/>
      <c r="D387" s="660"/>
      <c r="E387" s="660"/>
      <c r="G387" s="658"/>
      <c r="H387" s="660"/>
      <c r="I387" s="660"/>
      <c r="J387" s="660"/>
      <c r="K387" s="660"/>
      <c r="L387" s="660"/>
      <c r="M387" s="660"/>
      <c r="N387" s="660"/>
      <c r="O387" s="660"/>
      <c r="P387" s="660"/>
      <c r="Q387" s="660"/>
      <c r="R387" s="660"/>
      <c r="S387" s="660"/>
      <c r="T387" s="878"/>
    </row>
    <row r="388" spans="1:20" ht="49.5">
      <c r="A388" s="658"/>
      <c r="B388" s="658"/>
      <c r="C388" s="658"/>
      <c r="D388" s="662" t="s">
        <v>752</v>
      </c>
      <c r="E388" s="662"/>
      <c r="F388" s="662"/>
      <c r="G388" s="658"/>
      <c r="H388" s="660"/>
      <c r="I388" s="660"/>
      <c r="J388" s="660"/>
      <c r="K388" s="660"/>
      <c r="L388" s="660"/>
      <c r="M388" s="660"/>
      <c r="N388" s="660"/>
      <c r="O388" s="660"/>
      <c r="P388" s="660"/>
      <c r="Q388" s="660"/>
      <c r="R388" s="660"/>
      <c r="S388" s="660"/>
      <c r="T388" s="878"/>
    </row>
    <row r="389" spans="1:20" ht="66">
      <c r="A389" s="658"/>
      <c r="B389" s="658"/>
      <c r="C389" s="658"/>
      <c r="D389" s="662" t="s">
        <v>754</v>
      </c>
      <c r="E389" s="662"/>
      <c r="F389" s="662"/>
      <c r="G389" s="658"/>
      <c r="H389" s="660"/>
      <c r="I389" s="660"/>
      <c r="J389" s="660"/>
      <c r="K389" s="660"/>
      <c r="L389" s="660"/>
      <c r="M389" s="660"/>
      <c r="N389" s="660"/>
      <c r="O389" s="660"/>
      <c r="P389" s="660"/>
      <c r="Q389" s="660"/>
      <c r="R389" s="660"/>
      <c r="S389" s="660"/>
      <c r="T389" s="878"/>
    </row>
    <row r="390" spans="1:20" ht="33">
      <c r="A390" s="658"/>
      <c r="B390" s="658"/>
      <c r="C390" s="658"/>
      <c r="D390" s="662" t="s">
        <v>755</v>
      </c>
      <c r="E390" s="662"/>
      <c r="F390" s="662"/>
      <c r="G390" s="658"/>
      <c r="H390" s="660"/>
      <c r="I390" s="660"/>
      <c r="J390" s="660"/>
      <c r="K390" s="660"/>
      <c r="L390" s="660"/>
      <c r="M390" s="660"/>
      <c r="N390" s="660"/>
      <c r="O390" s="660"/>
      <c r="P390" s="660"/>
      <c r="Q390" s="660"/>
      <c r="R390" s="660"/>
      <c r="S390" s="660"/>
      <c r="T390" s="878"/>
    </row>
    <row r="391" spans="1:20">
      <c r="A391" s="658"/>
      <c r="B391" s="658"/>
      <c r="C391" s="658"/>
      <c r="D391" s="660" t="s">
        <v>552</v>
      </c>
      <c r="E391" s="660"/>
      <c r="G391" s="658"/>
      <c r="H391" s="660"/>
      <c r="I391" s="660"/>
      <c r="J391" s="660"/>
      <c r="K391" s="660"/>
      <c r="L391" s="660"/>
      <c r="M391" s="660"/>
      <c r="N391" s="660"/>
      <c r="O391" s="660"/>
      <c r="P391" s="660"/>
      <c r="Q391" s="660"/>
      <c r="R391" s="660"/>
      <c r="S391" s="660"/>
      <c r="T391" s="878"/>
    </row>
    <row r="392" spans="1:20" ht="99">
      <c r="A392" s="658"/>
      <c r="B392" s="658"/>
      <c r="C392" s="658"/>
      <c r="D392" s="665" t="s">
        <v>555</v>
      </c>
      <c r="E392" s="665"/>
      <c r="F392" s="665"/>
      <c r="G392" s="658"/>
      <c r="H392" s="660"/>
      <c r="I392" s="660"/>
      <c r="J392" s="660"/>
      <c r="K392" s="660"/>
      <c r="L392" s="660"/>
      <c r="M392" s="660"/>
      <c r="N392" s="660"/>
      <c r="O392" s="660"/>
      <c r="P392" s="660"/>
      <c r="Q392" s="660"/>
      <c r="R392" s="660"/>
      <c r="S392" s="660"/>
      <c r="T392" s="878"/>
    </row>
    <row r="393" spans="1:20">
      <c r="A393" s="658"/>
      <c r="B393" s="658"/>
      <c r="C393" s="658"/>
      <c r="D393" s="665" t="s">
        <v>554</v>
      </c>
      <c r="E393" s="665"/>
      <c r="F393" s="665"/>
      <c r="G393" s="658"/>
      <c r="H393" s="660"/>
      <c r="I393" s="660"/>
      <c r="J393" s="660"/>
      <c r="K393" s="660"/>
      <c r="L393" s="660"/>
      <c r="M393" s="660"/>
      <c r="N393" s="660"/>
      <c r="O393" s="660"/>
      <c r="P393" s="660"/>
      <c r="Q393" s="660"/>
      <c r="R393" s="660"/>
      <c r="S393" s="660"/>
      <c r="T393" s="878"/>
    </row>
    <row r="394" spans="1:20" ht="49.5">
      <c r="A394" s="658"/>
      <c r="B394" s="658"/>
      <c r="C394" s="658"/>
      <c r="D394" s="665" t="s">
        <v>756</v>
      </c>
      <c r="E394" s="665"/>
      <c r="F394" s="665"/>
      <c r="G394" s="658"/>
      <c r="H394" s="660"/>
      <c r="I394" s="660"/>
      <c r="J394" s="660"/>
      <c r="K394" s="660"/>
      <c r="L394" s="660"/>
      <c r="M394" s="660"/>
      <c r="N394" s="660"/>
      <c r="O394" s="660"/>
      <c r="P394" s="660"/>
      <c r="Q394" s="660"/>
      <c r="R394" s="660"/>
      <c r="S394" s="660"/>
      <c r="T394" s="878"/>
    </row>
    <row r="395" spans="1:20" ht="49.5">
      <c r="A395" s="658"/>
      <c r="B395" s="658"/>
      <c r="C395" s="658"/>
      <c r="D395" s="665" t="s">
        <v>757</v>
      </c>
      <c r="E395" s="665"/>
      <c r="F395" s="665"/>
      <c r="G395" s="658"/>
      <c r="H395" s="660"/>
      <c r="I395" s="660"/>
      <c r="J395" s="660"/>
      <c r="K395" s="660"/>
      <c r="L395" s="660"/>
      <c r="M395" s="660"/>
      <c r="N395" s="660"/>
      <c r="O395" s="660"/>
      <c r="P395" s="660"/>
      <c r="Q395" s="660"/>
      <c r="R395" s="660"/>
      <c r="S395" s="660"/>
      <c r="T395" s="878"/>
    </row>
    <row r="396" spans="1:20" ht="82.5">
      <c r="A396" s="658"/>
      <c r="B396" s="658"/>
      <c r="C396" s="658"/>
      <c r="D396" s="665" t="s">
        <v>758</v>
      </c>
      <c r="E396" s="665"/>
      <c r="F396" s="665"/>
      <c r="G396" s="658"/>
      <c r="H396" s="660"/>
      <c r="I396" s="660"/>
      <c r="J396" s="660"/>
      <c r="K396" s="660"/>
      <c r="L396" s="660"/>
      <c r="M396" s="660"/>
      <c r="N396" s="660"/>
      <c r="O396" s="660"/>
      <c r="P396" s="660"/>
      <c r="Q396" s="660"/>
      <c r="R396" s="660"/>
      <c r="S396" s="660"/>
      <c r="T396" s="878"/>
    </row>
    <row r="397" spans="1:20" ht="49.5">
      <c r="A397" s="597"/>
      <c r="B397" s="597"/>
      <c r="C397" s="597"/>
      <c r="D397" s="666" t="s">
        <v>759</v>
      </c>
      <c r="E397" s="689"/>
      <c r="F397" s="702"/>
      <c r="G397" s="597"/>
      <c r="H397" s="600"/>
      <c r="I397" s="600"/>
      <c r="J397" s="600"/>
      <c r="K397" s="600"/>
      <c r="L397" s="600"/>
      <c r="M397" s="600"/>
      <c r="N397" s="600"/>
      <c r="O397" s="600"/>
      <c r="P397" s="600"/>
      <c r="Q397" s="600"/>
      <c r="R397" s="600"/>
      <c r="S397" s="600"/>
      <c r="T397" s="865"/>
    </row>
    <row r="398" spans="1:20" ht="49.5">
      <c r="A398" s="610"/>
      <c r="B398" s="610"/>
      <c r="C398" s="610"/>
      <c r="D398" s="1271" t="s">
        <v>760</v>
      </c>
      <c r="E398" s="678"/>
      <c r="F398" s="696"/>
      <c r="G398" s="610"/>
      <c r="H398" s="606"/>
      <c r="I398" s="606"/>
      <c r="J398" s="606"/>
      <c r="K398" s="606"/>
      <c r="L398" s="606"/>
      <c r="M398" s="606"/>
      <c r="N398" s="606"/>
      <c r="O398" s="606"/>
      <c r="P398" s="606"/>
      <c r="Q398" s="606"/>
      <c r="R398" s="606"/>
      <c r="S398" s="606"/>
      <c r="T398" s="866"/>
    </row>
    <row r="399" spans="1:20" ht="66">
      <c r="A399" s="610"/>
      <c r="B399" s="610"/>
      <c r="C399" s="610"/>
      <c r="D399" s="1271" t="s">
        <v>761</v>
      </c>
      <c r="E399" s="678"/>
      <c r="F399" s="696"/>
      <c r="G399" s="610"/>
      <c r="H399" s="606"/>
      <c r="I399" s="606"/>
      <c r="J399" s="606"/>
      <c r="K399" s="606"/>
      <c r="L399" s="606"/>
      <c r="M399" s="606"/>
      <c r="N399" s="606"/>
      <c r="O399" s="606"/>
      <c r="P399" s="606"/>
      <c r="Q399" s="606"/>
      <c r="R399" s="606"/>
      <c r="S399" s="606"/>
      <c r="T399" s="866"/>
    </row>
    <row r="400" spans="1:20" ht="49.5">
      <c r="A400" s="610"/>
      <c r="B400" s="610"/>
      <c r="C400" s="610"/>
      <c r="D400" s="1271" t="s">
        <v>762</v>
      </c>
      <c r="E400" s="678"/>
      <c r="F400" s="696"/>
      <c r="G400" s="610"/>
      <c r="H400" s="606"/>
      <c r="I400" s="606"/>
      <c r="J400" s="606"/>
      <c r="K400" s="606"/>
      <c r="L400" s="606"/>
      <c r="M400" s="606"/>
      <c r="N400" s="606"/>
      <c r="O400" s="606"/>
      <c r="P400" s="606"/>
      <c r="Q400" s="606"/>
      <c r="R400" s="606"/>
      <c r="S400" s="606"/>
      <c r="T400" s="866"/>
    </row>
    <row r="401" spans="1:20" ht="132">
      <c r="A401" s="610"/>
      <c r="B401" s="610"/>
      <c r="C401" s="610"/>
      <c r="D401" s="613" t="s">
        <v>764</v>
      </c>
      <c r="E401" s="679"/>
      <c r="F401" s="695"/>
      <c r="G401" s="610"/>
      <c r="H401" s="606"/>
      <c r="I401" s="606"/>
      <c r="J401" s="606"/>
      <c r="K401" s="606"/>
      <c r="L401" s="606"/>
      <c r="M401" s="606"/>
      <c r="N401" s="606"/>
      <c r="O401" s="606"/>
      <c r="P401" s="606"/>
      <c r="Q401" s="606"/>
      <c r="R401" s="606"/>
      <c r="S401" s="606"/>
      <c r="T401" s="866"/>
    </row>
    <row r="402" spans="1:20" ht="99">
      <c r="A402" s="610"/>
      <c r="B402" s="610"/>
      <c r="C402" s="610"/>
      <c r="D402" s="613" t="s">
        <v>765</v>
      </c>
      <c r="E402" s="679"/>
      <c r="F402" s="695"/>
      <c r="G402" s="610"/>
      <c r="H402" s="606"/>
      <c r="I402" s="606"/>
      <c r="J402" s="606"/>
      <c r="K402" s="606"/>
      <c r="L402" s="606"/>
      <c r="M402" s="606"/>
      <c r="N402" s="606"/>
      <c r="O402" s="606"/>
      <c r="P402" s="606"/>
      <c r="Q402" s="606"/>
      <c r="R402" s="606"/>
      <c r="S402" s="606"/>
      <c r="T402" s="866"/>
    </row>
    <row r="403" spans="1:20" ht="99">
      <c r="A403" s="610"/>
      <c r="B403" s="610"/>
      <c r="C403" s="610"/>
      <c r="D403" s="613" t="s">
        <v>766</v>
      </c>
      <c r="E403" s="679"/>
      <c r="F403" s="695"/>
      <c r="G403" s="610"/>
      <c r="H403" s="606"/>
      <c r="I403" s="606"/>
      <c r="J403" s="606"/>
      <c r="K403" s="606"/>
      <c r="L403" s="606"/>
      <c r="M403" s="606"/>
      <c r="N403" s="606"/>
      <c r="O403" s="606"/>
      <c r="P403" s="606"/>
      <c r="Q403" s="606"/>
      <c r="R403" s="606"/>
      <c r="S403" s="606"/>
      <c r="T403" s="866"/>
    </row>
    <row r="404" spans="1:20" ht="82.5">
      <c r="A404" s="610"/>
      <c r="B404" s="610"/>
      <c r="C404" s="610"/>
      <c r="D404" s="613" t="s">
        <v>768</v>
      </c>
      <c r="E404" s="679"/>
      <c r="F404" s="695"/>
      <c r="G404" s="610"/>
      <c r="H404" s="606"/>
      <c r="I404" s="606"/>
      <c r="J404" s="606"/>
      <c r="K404" s="606"/>
      <c r="L404" s="606"/>
      <c r="M404" s="606"/>
      <c r="N404" s="606"/>
      <c r="O404" s="606"/>
      <c r="P404" s="606"/>
      <c r="Q404" s="606"/>
      <c r="R404" s="606"/>
      <c r="S404" s="606"/>
      <c r="T404" s="866"/>
    </row>
    <row r="405" spans="1:20" ht="33">
      <c r="A405" s="610"/>
      <c r="B405" s="610"/>
      <c r="C405" s="610"/>
      <c r="D405" s="1271" t="s">
        <v>770</v>
      </c>
      <c r="E405" s="678"/>
      <c r="F405" s="696"/>
      <c r="G405" s="610"/>
      <c r="H405" s="606"/>
      <c r="I405" s="606"/>
      <c r="J405" s="606"/>
      <c r="K405" s="606"/>
      <c r="L405" s="606"/>
      <c r="M405" s="606"/>
      <c r="N405" s="606"/>
      <c r="O405" s="606"/>
      <c r="P405" s="606"/>
      <c r="Q405" s="606"/>
      <c r="R405" s="606"/>
      <c r="S405" s="606"/>
      <c r="T405" s="866"/>
    </row>
    <row r="406" spans="1:20" ht="66">
      <c r="A406" s="610"/>
      <c r="B406" s="610"/>
      <c r="C406" s="610"/>
      <c r="D406" s="1271" t="s">
        <v>772</v>
      </c>
      <c r="E406" s="678"/>
      <c r="F406" s="696"/>
      <c r="G406" s="1271"/>
      <c r="H406" s="606"/>
      <c r="I406" s="606"/>
      <c r="J406" s="606"/>
      <c r="K406" s="606"/>
      <c r="L406" s="606"/>
      <c r="M406" s="606"/>
      <c r="N406" s="606"/>
      <c r="O406" s="606"/>
      <c r="P406" s="606"/>
      <c r="Q406" s="606"/>
      <c r="R406" s="606"/>
      <c r="S406" s="606"/>
      <c r="T406" s="866"/>
    </row>
    <row r="407" spans="1:20">
      <c r="A407" s="610"/>
      <c r="B407" s="610"/>
      <c r="C407" s="610"/>
      <c r="D407" s="606"/>
      <c r="E407" s="683"/>
      <c r="F407" s="699"/>
      <c r="G407" s="610"/>
      <c r="H407" s="606"/>
      <c r="I407" s="606"/>
      <c r="J407" s="606"/>
      <c r="K407" s="606"/>
      <c r="L407" s="606"/>
      <c r="M407" s="606"/>
      <c r="N407" s="606"/>
      <c r="O407" s="606"/>
      <c r="P407" s="606"/>
      <c r="Q407" s="606"/>
      <c r="R407" s="606"/>
      <c r="S407" s="606"/>
      <c r="T407" s="866"/>
    </row>
    <row r="408" spans="1:20">
      <c r="A408" s="610"/>
      <c r="B408" s="610"/>
      <c r="C408" s="610"/>
      <c r="D408" s="606"/>
      <c r="E408" s="683"/>
      <c r="F408" s="699"/>
      <c r="G408" s="610"/>
      <c r="H408" s="606"/>
      <c r="I408" s="606"/>
      <c r="J408" s="606"/>
      <c r="K408" s="606"/>
      <c r="L408" s="606"/>
      <c r="M408" s="606"/>
      <c r="N408" s="606"/>
      <c r="O408" s="606"/>
      <c r="P408" s="606"/>
      <c r="Q408" s="606"/>
      <c r="R408" s="606"/>
      <c r="S408" s="606"/>
      <c r="T408" s="866"/>
    </row>
    <row r="409" spans="1:20">
      <c r="A409" s="610"/>
      <c r="B409" s="610"/>
      <c r="C409" s="610"/>
      <c r="D409" s="606"/>
      <c r="E409" s="683"/>
      <c r="F409" s="699"/>
      <c r="G409" s="610"/>
      <c r="H409" s="606"/>
      <c r="I409" s="606"/>
      <c r="J409" s="606"/>
      <c r="K409" s="606"/>
      <c r="L409" s="606"/>
      <c r="M409" s="606"/>
      <c r="N409" s="606"/>
      <c r="O409" s="606"/>
      <c r="P409" s="606"/>
      <c r="Q409" s="606"/>
      <c r="R409" s="606"/>
      <c r="S409" s="606"/>
      <c r="T409" s="866"/>
    </row>
    <row r="410" spans="1:20">
      <c r="A410" s="610"/>
      <c r="B410" s="610"/>
      <c r="C410" s="610"/>
      <c r="D410" s="606"/>
      <c r="E410" s="683"/>
      <c r="F410" s="699"/>
      <c r="G410" s="610"/>
      <c r="H410" s="606"/>
      <c r="I410" s="606"/>
      <c r="J410" s="606"/>
      <c r="K410" s="606"/>
      <c r="L410" s="606"/>
      <c r="M410" s="606"/>
      <c r="N410" s="606"/>
      <c r="O410" s="606"/>
      <c r="P410" s="606"/>
      <c r="Q410" s="606"/>
      <c r="R410" s="606"/>
      <c r="S410" s="606"/>
      <c r="T410" s="866"/>
    </row>
    <row r="411" spans="1:20" ht="66">
      <c r="A411" s="610"/>
      <c r="B411" s="610"/>
      <c r="C411" s="610"/>
      <c r="D411" s="1271" t="s">
        <v>535</v>
      </c>
      <c r="E411" s="678"/>
      <c r="F411" s="696"/>
      <c r="G411" s="610"/>
      <c r="H411" s="606"/>
      <c r="I411" s="606"/>
      <c r="J411" s="606"/>
      <c r="K411" s="606"/>
      <c r="L411" s="606"/>
      <c r="M411" s="606"/>
      <c r="N411" s="606"/>
      <c r="O411" s="606"/>
      <c r="P411" s="606"/>
      <c r="Q411" s="606"/>
      <c r="R411" s="606"/>
      <c r="S411" s="606"/>
      <c r="T411" s="866"/>
    </row>
    <row r="412" spans="1:20">
      <c r="A412" s="610"/>
      <c r="B412" s="610"/>
      <c r="C412" s="610"/>
      <c r="D412" s="606"/>
      <c r="E412" s="683"/>
      <c r="F412" s="699"/>
      <c r="G412" s="610"/>
      <c r="H412" s="606"/>
      <c r="I412" s="606"/>
      <c r="J412" s="606"/>
      <c r="K412" s="606"/>
      <c r="L412" s="606"/>
      <c r="M412" s="606"/>
      <c r="N412" s="606"/>
      <c r="O412" s="606"/>
      <c r="P412" s="606"/>
      <c r="Q412" s="606"/>
      <c r="R412" s="606"/>
      <c r="S412" s="606"/>
      <c r="T412" s="866"/>
    </row>
    <row r="413" spans="1:20">
      <c r="A413" s="610"/>
      <c r="B413" s="610"/>
      <c r="C413" s="610"/>
      <c r="D413" s="606"/>
      <c r="E413" s="683"/>
      <c r="F413" s="699"/>
      <c r="G413" s="610"/>
      <c r="H413" s="606"/>
      <c r="I413" s="606"/>
      <c r="J413" s="606"/>
      <c r="K413" s="606"/>
      <c r="L413" s="606"/>
      <c r="M413" s="606"/>
      <c r="N413" s="606"/>
      <c r="O413" s="606"/>
      <c r="P413" s="606"/>
      <c r="Q413" s="606"/>
      <c r="R413" s="606"/>
      <c r="S413" s="606"/>
      <c r="T413" s="866"/>
    </row>
    <row r="414" spans="1:20">
      <c r="A414" s="610"/>
      <c r="B414" s="610"/>
      <c r="C414" s="610"/>
      <c r="D414" s="606"/>
      <c r="E414" s="683"/>
      <c r="F414" s="699"/>
      <c r="G414" s="610"/>
      <c r="H414" s="606"/>
      <c r="I414" s="606"/>
      <c r="J414" s="606"/>
      <c r="K414" s="606"/>
      <c r="L414" s="606"/>
      <c r="M414" s="606"/>
      <c r="N414" s="606"/>
      <c r="O414" s="606"/>
      <c r="P414" s="606"/>
      <c r="Q414" s="606"/>
      <c r="R414" s="606"/>
      <c r="S414" s="606"/>
      <c r="T414" s="866"/>
    </row>
    <row r="415" spans="1:20">
      <c r="A415" s="610"/>
      <c r="B415" s="610"/>
      <c r="C415" s="610"/>
      <c r="D415" s="606"/>
      <c r="E415" s="683"/>
      <c r="F415" s="699"/>
      <c r="G415" s="610"/>
      <c r="H415" s="606"/>
      <c r="I415" s="606"/>
      <c r="J415" s="606"/>
      <c r="K415" s="606"/>
      <c r="L415" s="606"/>
      <c r="M415" s="606"/>
      <c r="N415" s="606"/>
      <c r="O415" s="606"/>
      <c r="P415" s="606"/>
      <c r="Q415" s="606"/>
      <c r="R415" s="606"/>
      <c r="S415" s="606"/>
      <c r="T415" s="866"/>
    </row>
    <row r="416" spans="1:20">
      <c r="A416" s="610"/>
      <c r="B416" s="610"/>
      <c r="C416" s="610"/>
      <c r="D416" s="606"/>
      <c r="E416" s="683"/>
      <c r="F416" s="699"/>
      <c r="G416" s="610"/>
      <c r="H416" s="606"/>
      <c r="I416" s="606"/>
      <c r="J416" s="606"/>
      <c r="K416" s="606"/>
      <c r="L416" s="606"/>
      <c r="M416" s="606"/>
      <c r="N416" s="606"/>
      <c r="O416" s="606"/>
      <c r="P416" s="606"/>
      <c r="Q416" s="606"/>
      <c r="R416" s="606"/>
      <c r="S416" s="606"/>
      <c r="T416" s="866"/>
    </row>
    <row r="417" spans="1:20" ht="66">
      <c r="A417" s="610"/>
      <c r="B417" s="610"/>
      <c r="C417" s="610"/>
      <c r="D417" s="1271" t="s">
        <v>784</v>
      </c>
      <c r="E417" s="678"/>
      <c r="F417" s="696"/>
      <c r="G417" s="610"/>
      <c r="H417" s="606"/>
      <c r="I417" s="606"/>
      <c r="J417" s="606"/>
      <c r="K417" s="606"/>
      <c r="L417" s="606"/>
      <c r="M417" s="606"/>
      <c r="N417" s="606"/>
      <c r="O417" s="606"/>
      <c r="P417" s="606"/>
      <c r="Q417" s="606"/>
      <c r="R417" s="606"/>
      <c r="S417" s="606"/>
      <c r="T417" s="866"/>
    </row>
    <row r="418" spans="1:20" ht="49.5">
      <c r="A418" s="610"/>
      <c r="B418" s="610"/>
      <c r="C418" s="610"/>
      <c r="D418" s="1271" t="s">
        <v>786</v>
      </c>
      <c r="E418" s="678"/>
      <c r="F418" s="696"/>
      <c r="G418" s="610"/>
      <c r="H418" s="606"/>
      <c r="I418" s="606"/>
      <c r="J418" s="606"/>
      <c r="K418" s="606"/>
      <c r="L418" s="606"/>
      <c r="M418" s="606"/>
      <c r="N418" s="606"/>
      <c r="O418" s="606"/>
      <c r="P418" s="606"/>
      <c r="Q418" s="606"/>
      <c r="R418" s="606"/>
      <c r="S418" s="606"/>
      <c r="T418" s="866"/>
    </row>
    <row r="419" spans="1:20">
      <c r="A419" s="610"/>
      <c r="B419" s="610"/>
      <c r="C419" s="610"/>
      <c r="D419" s="606"/>
      <c r="E419" s="683"/>
      <c r="F419" s="699"/>
      <c r="G419" s="610"/>
      <c r="H419" s="606"/>
      <c r="I419" s="606"/>
      <c r="J419" s="606"/>
      <c r="K419" s="606"/>
      <c r="L419" s="606"/>
      <c r="M419" s="606"/>
      <c r="N419" s="606"/>
      <c r="O419" s="606"/>
      <c r="P419" s="606"/>
      <c r="Q419" s="606"/>
      <c r="R419" s="606"/>
      <c r="S419" s="606"/>
      <c r="T419" s="866"/>
    </row>
    <row r="420" spans="1:20">
      <c r="A420" s="610"/>
      <c r="B420" s="610"/>
      <c r="C420" s="610"/>
      <c r="D420" s="667"/>
      <c r="E420" s="690"/>
      <c r="F420" s="703"/>
      <c r="G420" s="1269"/>
      <c r="H420" s="606"/>
      <c r="I420" s="606"/>
      <c r="J420" s="606"/>
      <c r="K420" s="606"/>
      <c r="L420" s="606"/>
      <c r="M420" s="606"/>
      <c r="N420" s="606"/>
      <c r="O420" s="606"/>
      <c r="P420" s="606"/>
      <c r="Q420" s="606"/>
      <c r="R420" s="606"/>
      <c r="S420" s="606"/>
      <c r="T420" s="866"/>
    </row>
    <row r="421" spans="1:20" ht="25.5">
      <c r="A421" s="610"/>
      <c r="B421" s="610"/>
      <c r="C421" s="610"/>
      <c r="D421" s="1269" t="s">
        <v>577</v>
      </c>
      <c r="E421" s="677"/>
      <c r="F421" s="694"/>
      <c r="G421" s="1269"/>
      <c r="H421" s="606"/>
      <c r="I421" s="606"/>
      <c r="J421" s="606"/>
      <c r="K421" s="606"/>
      <c r="L421" s="606"/>
      <c r="M421" s="606"/>
      <c r="N421" s="606"/>
      <c r="O421" s="606"/>
      <c r="P421" s="606"/>
      <c r="Q421" s="606"/>
      <c r="R421" s="606"/>
      <c r="S421" s="606"/>
      <c r="T421" s="866"/>
    </row>
    <row r="422" spans="1:20">
      <c r="A422" s="610"/>
      <c r="B422" s="610"/>
      <c r="C422" s="610"/>
      <c r="D422" s="1269"/>
      <c r="E422" s="677"/>
      <c r="F422" s="694"/>
      <c r="G422" s="1269"/>
      <c r="H422" s="606"/>
      <c r="I422" s="606"/>
      <c r="J422" s="606"/>
      <c r="K422" s="606"/>
      <c r="L422" s="606"/>
      <c r="M422" s="606"/>
      <c r="N422" s="606"/>
      <c r="O422" s="606"/>
      <c r="P422" s="606"/>
      <c r="Q422" s="606"/>
      <c r="R422" s="606"/>
      <c r="S422" s="606"/>
      <c r="T422" s="866"/>
    </row>
    <row r="423" spans="1:20">
      <c r="A423" s="610"/>
      <c r="B423" s="610"/>
      <c r="C423" s="610"/>
      <c r="D423" s="667"/>
      <c r="E423" s="690"/>
      <c r="F423" s="703"/>
      <c r="G423" s="1269"/>
      <c r="H423" s="606"/>
      <c r="I423" s="606"/>
      <c r="J423" s="606"/>
      <c r="K423" s="606"/>
      <c r="L423" s="606"/>
      <c r="M423" s="606"/>
      <c r="N423" s="606"/>
      <c r="O423" s="606"/>
      <c r="P423" s="606"/>
      <c r="Q423" s="606"/>
      <c r="R423" s="606"/>
      <c r="S423" s="606"/>
      <c r="T423" s="866"/>
    </row>
    <row r="424" spans="1:20">
      <c r="A424" s="610"/>
      <c r="B424" s="610"/>
      <c r="C424" s="610"/>
      <c r="D424" s="667"/>
      <c r="E424" s="690"/>
      <c r="F424" s="703"/>
      <c r="G424" s="1269"/>
      <c r="H424" s="606"/>
      <c r="I424" s="606"/>
      <c r="J424" s="606"/>
      <c r="K424" s="606"/>
      <c r="L424" s="606"/>
      <c r="M424" s="606"/>
      <c r="N424" s="606"/>
      <c r="O424" s="606"/>
      <c r="P424" s="606"/>
      <c r="Q424" s="606"/>
      <c r="R424" s="606"/>
      <c r="S424" s="606"/>
      <c r="T424" s="866"/>
    </row>
    <row r="425" spans="1:20">
      <c r="A425" s="610"/>
      <c r="B425" s="610"/>
      <c r="C425" s="610"/>
      <c r="D425" s="667"/>
      <c r="E425" s="690"/>
      <c r="F425" s="703"/>
      <c r="G425" s="1269"/>
      <c r="H425" s="606"/>
      <c r="I425" s="606"/>
      <c r="J425" s="606"/>
      <c r="K425" s="606"/>
      <c r="L425" s="606"/>
      <c r="M425" s="606"/>
      <c r="N425" s="606"/>
      <c r="O425" s="606"/>
      <c r="P425" s="606"/>
      <c r="Q425" s="606"/>
      <c r="R425" s="606"/>
      <c r="S425" s="606"/>
      <c r="T425" s="866"/>
    </row>
    <row r="426" spans="1:20">
      <c r="A426" s="610"/>
      <c r="B426" s="610"/>
      <c r="C426" s="610"/>
      <c r="D426" s="667"/>
      <c r="E426" s="690"/>
      <c r="F426" s="703"/>
      <c r="G426" s="1269"/>
      <c r="H426" s="606"/>
      <c r="I426" s="606"/>
      <c r="J426" s="606"/>
      <c r="K426" s="606"/>
      <c r="L426" s="606"/>
      <c r="M426" s="606"/>
      <c r="N426" s="606"/>
      <c r="O426" s="606"/>
      <c r="P426" s="606"/>
      <c r="Q426" s="606"/>
      <c r="R426" s="606"/>
      <c r="S426" s="606"/>
      <c r="T426" s="866"/>
    </row>
    <row r="427" spans="1:20">
      <c r="A427" s="610"/>
      <c r="B427" s="610"/>
      <c r="C427" s="610"/>
      <c r="D427" s="667"/>
      <c r="E427" s="690"/>
      <c r="F427" s="703"/>
      <c r="G427" s="1269"/>
      <c r="H427" s="606"/>
      <c r="I427" s="606"/>
      <c r="J427" s="606"/>
      <c r="K427" s="606"/>
      <c r="L427" s="606"/>
      <c r="M427" s="606"/>
      <c r="N427" s="606"/>
      <c r="O427" s="606"/>
      <c r="P427" s="606"/>
      <c r="Q427" s="606"/>
      <c r="R427" s="606"/>
      <c r="S427" s="606"/>
      <c r="T427" s="866"/>
    </row>
    <row r="428" spans="1:20">
      <c r="A428" s="610"/>
      <c r="B428" s="610"/>
      <c r="C428" s="610"/>
      <c r="D428" s="606"/>
      <c r="E428" s="683"/>
      <c r="F428" s="699"/>
      <c r="G428" s="610"/>
      <c r="H428" s="606"/>
      <c r="I428" s="606"/>
      <c r="J428" s="606"/>
      <c r="K428" s="606"/>
      <c r="L428" s="606"/>
      <c r="M428" s="606"/>
      <c r="N428" s="606"/>
      <c r="O428" s="606"/>
      <c r="P428" s="606"/>
      <c r="Q428" s="606"/>
      <c r="R428" s="606"/>
      <c r="S428" s="606"/>
      <c r="T428" s="866"/>
    </row>
    <row r="429" spans="1:20">
      <c r="A429" s="610"/>
      <c r="B429" s="610"/>
      <c r="C429" s="610"/>
      <c r="D429" s="606"/>
      <c r="E429" s="683"/>
      <c r="F429" s="699"/>
      <c r="G429" s="610"/>
      <c r="H429" s="606"/>
      <c r="I429" s="606"/>
      <c r="J429" s="606"/>
      <c r="K429" s="606"/>
      <c r="L429" s="606"/>
      <c r="M429" s="606"/>
      <c r="N429" s="606"/>
      <c r="O429" s="606"/>
      <c r="P429" s="606"/>
      <c r="Q429" s="606"/>
      <c r="R429" s="606"/>
      <c r="S429" s="606"/>
      <c r="T429" s="866"/>
    </row>
    <row r="430" spans="1:20">
      <c r="A430" s="610"/>
      <c r="B430" s="610"/>
      <c r="C430" s="610"/>
      <c r="D430" s="606"/>
      <c r="E430" s="683"/>
      <c r="F430" s="699"/>
      <c r="G430" s="610"/>
      <c r="H430" s="606"/>
      <c r="I430" s="606"/>
      <c r="J430" s="606"/>
      <c r="K430" s="606"/>
      <c r="L430" s="606"/>
      <c r="M430" s="606"/>
      <c r="N430" s="606"/>
      <c r="O430" s="606"/>
      <c r="P430" s="606"/>
      <c r="Q430" s="606"/>
      <c r="R430" s="606"/>
      <c r="S430" s="606"/>
      <c r="T430" s="866"/>
    </row>
    <row r="431" spans="1:20">
      <c r="A431" s="610"/>
      <c r="B431" s="610"/>
      <c r="C431" s="610"/>
      <c r="D431" s="606"/>
      <c r="E431" s="683"/>
      <c r="F431" s="699"/>
      <c r="G431" s="610"/>
      <c r="H431" s="606"/>
      <c r="I431" s="606"/>
      <c r="J431" s="606"/>
      <c r="K431" s="606"/>
      <c r="L431" s="606"/>
      <c r="M431" s="606"/>
      <c r="N431" s="606"/>
      <c r="O431" s="606"/>
      <c r="P431" s="606"/>
      <c r="Q431" s="606"/>
      <c r="R431" s="606"/>
      <c r="S431" s="606"/>
      <c r="T431" s="866"/>
    </row>
    <row r="432" spans="1:20">
      <c r="A432" s="610"/>
      <c r="B432" s="610"/>
      <c r="C432" s="610"/>
      <c r="D432" s="606"/>
      <c r="E432" s="683"/>
      <c r="F432" s="699"/>
      <c r="G432" s="610"/>
      <c r="H432" s="606"/>
      <c r="I432" s="606"/>
      <c r="J432" s="606"/>
      <c r="K432" s="606"/>
      <c r="L432" s="606"/>
      <c r="M432" s="606"/>
      <c r="N432" s="606"/>
      <c r="O432" s="606"/>
      <c r="P432" s="606"/>
      <c r="Q432" s="606"/>
      <c r="R432" s="606"/>
      <c r="S432" s="606"/>
      <c r="T432" s="866"/>
    </row>
    <row r="433" spans="1:20">
      <c r="A433" s="610"/>
      <c r="B433" s="610"/>
      <c r="C433" s="610"/>
      <c r="D433" s="606"/>
      <c r="E433" s="683"/>
      <c r="F433" s="699"/>
      <c r="G433" s="610"/>
      <c r="H433" s="606"/>
      <c r="I433" s="606"/>
      <c r="J433" s="606"/>
      <c r="K433" s="606"/>
      <c r="L433" s="606"/>
      <c r="M433" s="606"/>
      <c r="N433" s="606"/>
      <c r="O433" s="606"/>
      <c r="P433" s="606"/>
      <c r="Q433" s="606"/>
      <c r="R433" s="606"/>
      <c r="S433" s="606"/>
      <c r="T433" s="866"/>
    </row>
    <row r="434" spans="1:20">
      <c r="A434" s="610"/>
      <c r="B434" s="610"/>
      <c r="C434" s="610"/>
      <c r="D434" s="606"/>
      <c r="E434" s="683"/>
      <c r="F434" s="699"/>
      <c r="G434" s="610"/>
      <c r="H434" s="606"/>
      <c r="I434" s="606"/>
      <c r="J434" s="606"/>
      <c r="K434" s="606"/>
      <c r="L434" s="606"/>
      <c r="M434" s="606"/>
      <c r="N434" s="606"/>
      <c r="O434" s="606"/>
      <c r="P434" s="606"/>
      <c r="Q434" s="606"/>
      <c r="R434" s="606"/>
      <c r="S434" s="606"/>
      <c r="T434" s="866"/>
    </row>
    <row r="435" spans="1:20">
      <c r="A435" s="610"/>
      <c r="B435" s="610"/>
      <c r="C435" s="610"/>
      <c r="D435" s="606"/>
      <c r="E435" s="683"/>
      <c r="F435" s="699"/>
      <c r="G435" s="610"/>
      <c r="H435" s="606"/>
      <c r="I435" s="606"/>
      <c r="J435" s="606"/>
      <c r="K435" s="606"/>
      <c r="L435" s="606"/>
      <c r="M435" s="606"/>
      <c r="N435" s="606"/>
      <c r="O435" s="606"/>
      <c r="P435" s="606"/>
      <c r="Q435" s="606"/>
      <c r="R435" s="606"/>
      <c r="S435" s="606"/>
      <c r="T435" s="866"/>
    </row>
    <row r="436" spans="1:20" ht="49.5">
      <c r="A436" s="610"/>
      <c r="B436" s="610"/>
      <c r="C436" s="610"/>
      <c r="D436" s="613" t="s">
        <v>873</v>
      </c>
      <c r="E436" s="679"/>
      <c r="F436" s="695"/>
      <c r="G436" s="606"/>
      <c r="H436" s="606"/>
      <c r="I436" s="606"/>
      <c r="J436" s="606"/>
      <c r="K436" s="606"/>
      <c r="L436" s="606"/>
      <c r="M436" s="606"/>
      <c r="N436" s="606"/>
      <c r="O436" s="606"/>
      <c r="P436" s="606"/>
      <c r="Q436" s="606"/>
      <c r="R436" s="606"/>
      <c r="S436" s="606"/>
      <c r="T436" s="866"/>
    </row>
    <row r="437" spans="1:20" ht="82.5">
      <c r="A437" s="610"/>
      <c r="B437" s="610"/>
      <c r="C437" s="610"/>
      <c r="D437" s="613" t="s">
        <v>876</v>
      </c>
      <c r="E437" s="679"/>
      <c r="F437" s="695"/>
      <c r="G437" s="606"/>
      <c r="H437" s="606"/>
      <c r="I437" s="606"/>
      <c r="J437" s="606"/>
      <c r="K437" s="606"/>
      <c r="L437" s="606"/>
      <c r="M437" s="606"/>
      <c r="N437" s="606"/>
      <c r="O437" s="606"/>
      <c r="P437" s="606"/>
      <c r="Q437" s="606"/>
      <c r="R437" s="606"/>
      <c r="S437" s="606"/>
      <c r="T437" s="866"/>
    </row>
    <row r="438" spans="1:20" ht="66">
      <c r="A438" s="610"/>
      <c r="B438" s="610"/>
      <c r="C438" s="610"/>
      <c r="D438" s="613" t="s">
        <v>882</v>
      </c>
      <c r="E438" s="679"/>
      <c r="F438" s="695"/>
      <c r="G438" s="606"/>
      <c r="H438" s="606"/>
      <c r="I438" s="606"/>
      <c r="J438" s="606"/>
      <c r="K438" s="606"/>
      <c r="L438" s="606"/>
      <c r="M438" s="606"/>
      <c r="N438" s="606"/>
      <c r="O438" s="606"/>
      <c r="P438" s="606"/>
      <c r="Q438" s="606"/>
      <c r="R438" s="606"/>
      <c r="S438" s="606"/>
      <c r="T438" s="866"/>
    </row>
    <row r="439" spans="1:20" ht="132">
      <c r="A439" s="610"/>
      <c r="B439" s="610"/>
      <c r="C439" s="610"/>
      <c r="D439" s="613" t="s">
        <v>887</v>
      </c>
      <c r="E439" s="679"/>
      <c r="F439" s="695"/>
      <c r="G439" s="606"/>
      <c r="H439" s="606"/>
      <c r="I439" s="606"/>
      <c r="J439" s="606"/>
      <c r="K439" s="606"/>
      <c r="L439" s="606"/>
      <c r="M439" s="606"/>
      <c r="N439" s="606"/>
      <c r="O439" s="606"/>
      <c r="P439" s="606"/>
      <c r="Q439" s="606"/>
      <c r="R439" s="606"/>
      <c r="S439" s="606"/>
      <c r="T439" s="866"/>
    </row>
    <row r="440" spans="1:20" ht="132">
      <c r="A440" s="610"/>
      <c r="B440" s="610"/>
      <c r="C440" s="610"/>
      <c r="D440" s="1271" t="s">
        <v>891</v>
      </c>
      <c r="E440" s="678"/>
      <c r="F440" s="696"/>
      <c r="G440" s="606"/>
      <c r="H440" s="606"/>
      <c r="I440" s="606"/>
      <c r="J440" s="606"/>
      <c r="K440" s="606"/>
      <c r="L440" s="606"/>
      <c r="M440" s="606"/>
      <c r="N440" s="606"/>
      <c r="O440" s="606"/>
      <c r="P440" s="606"/>
      <c r="Q440" s="606"/>
      <c r="R440" s="606"/>
      <c r="S440" s="606"/>
      <c r="T440" s="866"/>
    </row>
    <row r="441" spans="1:20" ht="66">
      <c r="A441" s="610"/>
      <c r="B441" s="610"/>
      <c r="C441" s="610"/>
      <c r="D441" s="613" t="s">
        <v>896</v>
      </c>
      <c r="E441" s="679"/>
      <c r="F441" s="695"/>
      <c r="G441" s="606"/>
      <c r="H441" s="606"/>
      <c r="I441" s="606"/>
      <c r="J441" s="606"/>
      <c r="K441" s="606"/>
      <c r="L441" s="606"/>
      <c r="M441" s="606"/>
      <c r="N441" s="606"/>
      <c r="O441" s="606"/>
      <c r="P441" s="606"/>
      <c r="Q441" s="606"/>
      <c r="R441" s="606"/>
      <c r="S441" s="606"/>
      <c r="T441" s="866"/>
    </row>
    <row r="442" spans="1:20" ht="99">
      <c r="A442" s="610"/>
      <c r="B442" s="610"/>
      <c r="C442" s="610"/>
      <c r="D442" s="613" t="s">
        <v>897</v>
      </c>
      <c r="E442" s="679"/>
      <c r="F442" s="695"/>
      <c r="G442" s="606"/>
      <c r="H442" s="606"/>
      <c r="I442" s="606"/>
      <c r="J442" s="606"/>
      <c r="K442" s="606"/>
      <c r="L442" s="606"/>
      <c r="M442" s="606"/>
      <c r="N442" s="606"/>
      <c r="O442" s="606"/>
      <c r="P442" s="606"/>
      <c r="Q442" s="606"/>
      <c r="R442" s="606"/>
      <c r="S442" s="606"/>
      <c r="T442" s="866"/>
    </row>
    <row r="443" spans="1:20" ht="115.5">
      <c r="A443" s="610"/>
      <c r="B443" s="610"/>
      <c r="C443" s="610"/>
      <c r="D443" s="613" t="s">
        <v>898</v>
      </c>
      <c r="E443" s="679"/>
      <c r="F443" s="695"/>
      <c r="G443" s="606"/>
      <c r="H443" s="606"/>
      <c r="I443" s="606"/>
      <c r="J443" s="606"/>
      <c r="K443" s="606"/>
      <c r="L443" s="606"/>
      <c r="M443" s="606"/>
      <c r="N443" s="606"/>
      <c r="O443" s="606"/>
      <c r="P443" s="606"/>
      <c r="Q443" s="606"/>
      <c r="R443" s="606"/>
      <c r="S443" s="606"/>
      <c r="T443" s="866"/>
    </row>
    <row r="444" spans="1:20" ht="66">
      <c r="A444" s="610"/>
      <c r="B444" s="610"/>
      <c r="C444" s="610"/>
      <c r="D444" s="613" t="s">
        <v>899</v>
      </c>
      <c r="E444" s="679"/>
      <c r="F444" s="695"/>
      <c r="G444" s="606"/>
      <c r="H444" s="606"/>
      <c r="I444" s="606"/>
      <c r="J444" s="606"/>
      <c r="K444" s="606"/>
      <c r="L444" s="606"/>
      <c r="M444" s="606"/>
      <c r="N444" s="606"/>
      <c r="O444" s="606"/>
      <c r="P444" s="606"/>
      <c r="Q444" s="606"/>
      <c r="R444" s="606"/>
      <c r="S444" s="606"/>
      <c r="T444" s="866"/>
    </row>
    <row r="445" spans="1:20" ht="115.5">
      <c r="A445" s="610"/>
      <c r="B445" s="610"/>
      <c r="C445" s="610"/>
      <c r="D445" s="613" t="s">
        <v>901</v>
      </c>
      <c r="E445" s="679"/>
      <c r="F445" s="695"/>
      <c r="G445" s="606"/>
      <c r="H445" s="606"/>
      <c r="I445" s="606"/>
      <c r="J445" s="606"/>
      <c r="K445" s="606"/>
      <c r="L445" s="606"/>
      <c r="M445" s="606"/>
      <c r="N445" s="606"/>
      <c r="O445" s="606"/>
      <c r="P445" s="606"/>
      <c r="Q445" s="606"/>
      <c r="R445" s="606"/>
      <c r="S445" s="606"/>
      <c r="T445" s="866"/>
    </row>
    <row r="446" spans="1:20" ht="49.5">
      <c r="A446" s="610"/>
      <c r="B446" s="610"/>
      <c r="C446" s="610"/>
      <c r="D446" s="1271" t="s">
        <v>902</v>
      </c>
      <c r="E446" s="678"/>
      <c r="F446" s="696"/>
      <c r="G446" s="606"/>
      <c r="H446" s="606"/>
      <c r="I446" s="606"/>
      <c r="J446" s="606"/>
      <c r="K446" s="606"/>
      <c r="L446" s="606"/>
      <c r="M446" s="606"/>
      <c r="N446" s="606"/>
      <c r="O446" s="606"/>
      <c r="P446" s="606"/>
      <c r="Q446" s="606"/>
      <c r="R446" s="606"/>
      <c r="S446" s="606"/>
      <c r="T446" s="866"/>
    </row>
    <row r="447" spans="1:20" ht="82.5">
      <c r="A447" s="610"/>
      <c r="B447" s="610"/>
      <c r="C447" s="610"/>
      <c r="D447" s="613" t="s">
        <v>904</v>
      </c>
      <c r="E447" s="679"/>
      <c r="F447" s="695"/>
      <c r="G447" s="606"/>
      <c r="H447" s="606"/>
      <c r="I447" s="606"/>
      <c r="J447" s="606"/>
      <c r="K447" s="606"/>
      <c r="L447" s="606"/>
      <c r="M447" s="606"/>
      <c r="N447" s="606"/>
      <c r="O447" s="606"/>
      <c r="P447" s="606"/>
      <c r="Q447" s="606"/>
      <c r="R447" s="606"/>
      <c r="S447" s="606"/>
      <c r="T447" s="866"/>
    </row>
    <row r="448" spans="1:20" ht="49.5">
      <c r="A448" s="610"/>
      <c r="B448" s="610"/>
      <c r="C448" s="610"/>
      <c r="D448" s="613" t="s">
        <v>906</v>
      </c>
      <c r="E448" s="679"/>
      <c r="F448" s="695"/>
      <c r="G448" s="606"/>
      <c r="H448" s="606"/>
      <c r="I448" s="606"/>
      <c r="J448" s="606"/>
      <c r="K448" s="606"/>
      <c r="L448" s="606"/>
      <c r="M448" s="606"/>
      <c r="N448" s="606"/>
      <c r="O448" s="606"/>
      <c r="P448" s="606"/>
      <c r="Q448" s="606"/>
      <c r="R448" s="606"/>
      <c r="S448" s="606"/>
      <c r="T448" s="866"/>
    </row>
    <row r="449" spans="1:20" ht="115.5">
      <c r="A449" s="610"/>
      <c r="B449" s="610"/>
      <c r="C449" s="610"/>
      <c r="D449" s="613" t="s">
        <v>907</v>
      </c>
      <c r="E449" s="679"/>
      <c r="F449" s="695"/>
      <c r="G449" s="606"/>
      <c r="H449" s="606"/>
      <c r="I449" s="606"/>
      <c r="J449" s="606"/>
      <c r="K449" s="606"/>
      <c r="L449" s="606"/>
      <c r="M449" s="606"/>
      <c r="N449" s="606"/>
      <c r="O449" s="606"/>
      <c r="P449" s="606"/>
      <c r="Q449" s="606"/>
      <c r="R449" s="606"/>
      <c r="S449" s="606"/>
      <c r="T449" s="866"/>
    </row>
    <row r="450" spans="1:20" ht="49.5">
      <c r="A450" s="610"/>
      <c r="B450" s="610"/>
      <c r="C450" s="610"/>
      <c r="D450" s="1271" t="s">
        <v>914</v>
      </c>
      <c r="E450" s="678"/>
      <c r="F450" s="696"/>
      <c r="G450" s="606"/>
      <c r="H450" s="606"/>
      <c r="I450" s="606"/>
      <c r="J450" s="606"/>
      <c r="K450" s="606"/>
      <c r="L450" s="606"/>
      <c r="M450" s="606"/>
      <c r="N450" s="606"/>
      <c r="O450" s="606"/>
      <c r="P450" s="606"/>
      <c r="Q450" s="606"/>
      <c r="R450" s="606"/>
      <c r="S450" s="606"/>
      <c r="T450" s="866"/>
    </row>
    <row r="451" spans="1:20" ht="82.5">
      <c r="A451" s="610"/>
      <c r="B451" s="610"/>
      <c r="C451" s="610"/>
      <c r="D451" s="1271" t="s">
        <v>920</v>
      </c>
      <c r="E451" s="678"/>
      <c r="F451" s="696"/>
      <c r="G451" s="606"/>
      <c r="H451" s="606"/>
      <c r="I451" s="606"/>
      <c r="J451" s="606"/>
      <c r="K451" s="606"/>
      <c r="L451" s="606"/>
      <c r="M451" s="606"/>
      <c r="N451" s="606"/>
      <c r="O451" s="606"/>
      <c r="P451" s="606"/>
      <c r="Q451" s="606"/>
      <c r="R451" s="606"/>
      <c r="S451" s="606"/>
      <c r="T451" s="866"/>
    </row>
    <row r="452" spans="1:20">
      <c r="A452" s="610"/>
      <c r="B452" s="610"/>
      <c r="C452" s="610"/>
      <c r="D452" s="606"/>
      <c r="E452" s="683"/>
      <c r="F452" s="699"/>
      <c r="G452" s="606"/>
      <c r="H452" s="606"/>
      <c r="I452" s="606"/>
      <c r="J452" s="606"/>
      <c r="K452" s="606"/>
      <c r="L452" s="606"/>
      <c r="M452" s="606"/>
      <c r="N452" s="606"/>
      <c r="O452" s="606"/>
      <c r="P452" s="606"/>
      <c r="Q452" s="606"/>
      <c r="R452" s="606"/>
      <c r="S452" s="606"/>
      <c r="T452" s="866"/>
    </row>
    <row r="453" spans="1:20" ht="99">
      <c r="A453" s="610"/>
      <c r="B453" s="610"/>
      <c r="C453" s="610"/>
      <c r="D453" s="613" t="s">
        <v>926</v>
      </c>
      <c r="E453" s="679"/>
      <c r="F453" s="695"/>
      <c r="G453" s="1271"/>
      <c r="H453" s="606"/>
      <c r="I453" s="606"/>
      <c r="J453" s="606"/>
      <c r="K453" s="606"/>
      <c r="L453" s="606"/>
      <c r="M453" s="606"/>
      <c r="N453" s="606"/>
      <c r="O453" s="606"/>
      <c r="P453" s="606"/>
      <c r="Q453" s="606"/>
      <c r="R453" s="606"/>
      <c r="S453" s="606"/>
      <c r="T453" s="866"/>
    </row>
    <row r="454" spans="1:20" ht="99">
      <c r="A454" s="610"/>
      <c r="B454" s="610"/>
      <c r="C454" s="610"/>
      <c r="D454" s="1271" t="s">
        <v>929</v>
      </c>
      <c r="E454" s="678"/>
      <c r="F454" s="696"/>
      <c r="G454" s="1271"/>
      <c r="H454" s="606"/>
      <c r="I454" s="606"/>
      <c r="J454" s="606"/>
      <c r="K454" s="606"/>
      <c r="L454" s="606"/>
      <c r="M454" s="606"/>
      <c r="N454" s="606"/>
      <c r="O454" s="606"/>
      <c r="P454" s="606"/>
      <c r="Q454" s="606"/>
      <c r="R454" s="606"/>
      <c r="S454" s="606"/>
      <c r="T454" s="866"/>
    </row>
    <row r="455" spans="1:20" ht="49.5">
      <c r="A455" s="610"/>
      <c r="B455" s="610"/>
      <c r="C455" s="610"/>
      <c r="D455" s="1271" t="s">
        <v>932</v>
      </c>
      <c r="E455" s="678"/>
      <c r="F455" s="696"/>
      <c r="G455" s="1271"/>
      <c r="H455" s="606"/>
      <c r="I455" s="606"/>
      <c r="J455" s="606"/>
      <c r="K455" s="606"/>
      <c r="L455" s="606"/>
      <c r="M455" s="606"/>
      <c r="N455" s="606"/>
      <c r="O455" s="606"/>
      <c r="P455" s="606"/>
      <c r="Q455" s="606"/>
      <c r="R455" s="606"/>
      <c r="S455" s="606"/>
      <c r="T455" s="866"/>
    </row>
    <row r="456" spans="1:20" ht="165">
      <c r="A456" s="610"/>
      <c r="B456" s="610"/>
      <c r="C456" s="610"/>
      <c r="D456" s="1271" t="s">
        <v>937</v>
      </c>
      <c r="E456" s="678"/>
      <c r="F456" s="696"/>
      <c r="G456" s="1271"/>
      <c r="H456" s="606"/>
      <c r="I456" s="606"/>
      <c r="J456" s="606"/>
      <c r="K456" s="606"/>
      <c r="L456" s="606"/>
      <c r="M456" s="606"/>
      <c r="N456" s="606"/>
      <c r="O456" s="606"/>
      <c r="P456" s="606"/>
      <c r="Q456" s="606"/>
      <c r="R456" s="606"/>
      <c r="S456" s="606"/>
      <c r="T456" s="866"/>
    </row>
    <row r="457" spans="1:20" ht="99">
      <c r="A457" s="610"/>
      <c r="B457" s="610"/>
      <c r="C457" s="610"/>
      <c r="D457" s="1271" t="s">
        <v>941</v>
      </c>
      <c r="E457" s="678"/>
      <c r="F457" s="696"/>
      <c r="G457" s="1271"/>
      <c r="H457" s="606"/>
      <c r="I457" s="606"/>
      <c r="J457" s="606"/>
      <c r="K457" s="606"/>
      <c r="L457" s="606"/>
      <c r="M457" s="606"/>
      <c r="N457" s="606"/>
      <c r="O457" s="606"/>
      <c r="P457" s="606"/>
      <c r="Q457" s="606"/>
      <c r="R457" s="606"/>
      <c r="S457" s="606"/>
      <c r="T457" s="866"/>
    </row>
    <row r="458" spans="1:20" ht="33">
      <c r="A458" s="610"/>
      <c r="B458" s="610"/>
      <c r="C458" s="610"/>
      <c r="D458" s="1271" t="s">
        <v>944</v>
      </c>
      <c r="E458" s="678"/>
      <c r="F458" s="696"/>
      <c r="G458" s="1271"/>
      <c r="H458" s="606"/>
      <c r="I458" s="606"/>
      <c r="J458" s="606"/>
      <c r="K458" s="606"/>
      <c r="L458" s="606"/>
      <c r="M458" s="606"/>
      <c r="N458" s="606"/>
      <c r="O458" s="606"/>
      <c r="P458" s="606"/>
      <c r="Q458" s="606"/>
      <c r="R458" s="606"/>
      <c r="S458" s="606"/>
      <c r="T458" s="866"/>
    </row>
    <row r="459" spans="1:20" ht="66">
      <c r="A459" s="610"/>
      <c r="B459" s="610"/>
      <c r="C459" s="610"/>
      <c r="D459" s="1271" t="s">
        <v>945</v>
      </c>
      <c r="E459" s="678"/>
      <c r="F459" s="696"/>
      <c r="G459" s="1271"/>
      <c r="H459" s="606"/>
      <c r="I459" s="606"/>
      <c r="J459" s="606"/>
      <c r="K459" s="606"/>
      <c r="L459" s="606"/>
      <c r="M459" s="606"/>
      <c r="N459" s="606"/>
      <c r="O459" s="606"/>
      <c r="P459" s="606"/>
      <c r="Q459" s="606"/>
      <c r="R459" s="606"/>
      <c r="S459" s="606"/>
      <c r="T459" s="866"/>
    </row>
    <row r="460" spans="1:20" ht="49.5">
      <c r="A460" s="610"/>
      <c r="B460" s="610"/>
      <c r="C460" s="610"/>
      <c r="D460" s="1271" t="s">
        <v>949</v>
      </c>
      <c r="E460" s="678"/>
      <c r="F460" s="696"/>
      <c r="G460" s="1271"/>
      <c r="H460" s="606"/>
      <c r="I460" s="606"/>
      <c r="J460" s="606"/>
      <c r="K460" s="606"/>
      <c r="L460" s="606"/>
      <c r="M460" s="606"/>
      <c r="N460" s="606"/>
      <c r="O460" s="606"/>
      <c r="P460" s="606"/>
      <c r="Q460" s="606"/>
      <c r="R460" s="606"/>
      <c r="S460" s="606"/>
      <c r="T460" s="866"/>
    </row>
    <row r="461" spans="1:20">
      <c r="A461" s="610"/>
      <c r="B461" s="610"/>
      <c r="C461" s="610"/>
      <c r="D461" s="1271"/>
      <c r="E461" s="678"/>
      <c r="F461" s="696"/>
      <c r="G461" s="1271"/>
      <c r="H461" s="606"/>
      <c r="I461" s="606"/>
      <c r="J461" s="606"/>
      <c r="K461" s="606"/>
      <c r="L461" s="606"/>
      <c r="M461" s="606"/>
      <c r="N461" s="606"/>
      <c r="O461" s="606"/>
      <c r="P461" s="606"/>
      <c r="Q461" s="606"/>
      <c r="R461" s="606"/>
      <c r="S461" s="606"/>
      <c r="T461" s="866"/>
    </row>
    <row r="462" spans="1:20" ht="49.5">
      <c r="A462" s="610"/>
      <c r="B462" s="610"/>
      <c r="C462" s="610"/>
      <c r="D462" s="1271" t="s">
        <v>955</v>
      </c>
      <c r="E462" s="678"/>
      <c r="F462" s="696"/>
      <c r="G462" s="1271"/>
      <c r="H462" s="606"/>
      <c r="I462" s="606"/>
      <c r="J462" s="606"/>
      <c r="K462" s="606"/>
      <c r="L462" s="606"/>
      <c r="M462" s="606"/>
      <c r="N462" s="606"/>
      <c r="O462" s="606"/>
      <c r="P462" s="606"/>
      <c r="Q462" s="606"/>
      <c r="R462" s="606"/>
      <c r="S462" s="606"/>
      <c r="T462" s="866"/>
    </row>
    <row r="463" spans="1:20" ht="66">
      <c r="A463" s="610"/>
      <c r="B463" s="610"/>
      <c r="C463" s="610"/>
      <c r="D463" s="1271" t="s">
        <v>959</v>
      </c>
      <c r="E463" s="678"/>
      <c r="F463" s="696"/>
      <c r="G463" s="1271"/>
      <c r="H463" s="606"/>
      <c r="I463" s="606"/>
      <c r="J463" s="606"/>
      <c r="K463" s="606"/>
      <c r="L463" s="606"/>
      <c r="M463" s="606"/>
      <c r="N463" s="606"/>
      <c r="O463" s="606"/>
      <c r="P463" s="606"/>
      <c r="Q463" s="606"/>
      <c r="R463" s="606"/>
      <c r="S463" s="606"/>
      <c r="T463" s="866"/>
    </row>
    <row r="464" spans="1:20" ht="132">
      <c r="A464" s="610"/>
      <c r="B464" s="610"/>
      <c r="C464" s="610"/>
      <c r="D464" s="1271" t="s">
        <v>961</v>
      </c>
      <c r="E464" s="678"/>
      <c r="F464" s="696"/>
      <c r="G464" s="1271"/>
      <c r="H464" s="606"/>
      <c r="I464" s="606"/>
      <c r="J464" s="606"/>
      <c r="K464" s="606"/>
      <c r="L464" s="606"/>
      <c r="M464" s="606"/>
      <c r="N464" s="606"/>
      <c r="O464" s="606"/>
      <c r="P464" s="606"/>
      <c r="Q464" s="606"/>
      <c r="R464" s="606"/>
      <c r="S464" s="606"/>
      <c r="T464" s="866"/>
    </row>
    <row r="465" spans="1:20" ht="148.5">
      <c r="A465" s="610"/>
      <c r="B465" s="610"/>
      <c r="C465" s="610"/>
      <c r="D465" s="1271" t="s">
        <v>964</v>
      </c>
      <c r="E465" s="678"/>
      <c r="F465" s="696"/>
      <c r="G465" s="1271"/>
      <c r="H465" s="606"/>
      <c r="I465" s="606"/>
      <c r="J465" s="606"/>
      <c r="K465" s="606"/>
      <c r="L465" s="606"/>
      <c r="M465" s="606"/>
      <c r="N465" s="606"/>
      <c r="O465" s="606"/>
      <c r="P465" s="606"/>
      <c r="Q465" s="606"/>
      <c r="R465" s="606"/>
      <c r="S465" s="606"/>
      <c r="T465" s="866"/>
    </row>
    <row r="466" spans="1:20" ht="99">
      <c r="A466" s="610"/>
      <c r="B466" s="610"/>
      <c r="C466" s="610"/>
      <c r="D466" s="1271" t="s">
        <v>967</v>
      </c>
      <c r="E466" s="678"/>
      <c r="F466" s="696"/>
      <c r="G466" s="1271"/>
      <c r="H466" s="606"/>
      <c r="I466" s="606"/>
      <c r="J466" s="606"/>
      <c r="K466" s="606"/>
      <c r="L466" s="606"/>
      <c r="M466" s="606"/>
      <c r="N466" s="606"/>
      <c r="O466" s="606"/>
      <c r="P466" s="606"/>
      <c r="Q466" s="606"/>
      <c r="R466" s="606"/>
      <c r="S466" s="606"/>
      <c r="T466" s="866"/>
    </row>
    <row r="467" spans="1:20" ht="264">
      <c r="A467" s="610"/>
      <c r="B467" s="610"/>
      <c r="C467" s="610"/>
      <c r="D467" s="1271" t="s">
        <v>970</v>
      </c>
      <c r="E467" s="678"/>
      <c r="F467" s="696"/>
      <c r="G467" s="1271"/>
      <c r="H467" s="606"/>
      <c r="I467" s="606"/>
      <c r="J467" s="606"/>
      <c r="K467" s="606"/>
      <c r="L467" s="606"/>
      <c r="M467" s="606"/>
      <c r="N467" s="606"/>
      <c r="O467" s="606"/>
      <c r="P467" s="606"/>
      <c r="Q467" s="606"/>
      <c r="R467" s="606"/>
      <c r="S467" s="606"/>
      <c r="T467" s="866"/>
    </row>
    <row r="468" spans="1:20" ht="115.5">
      <c r="A468" s="610"/>
      <c r="B468" s="610"/>
      <c r="C468" s="610"/>
      <c r="D468" s="1271" t="s">
        <v>980</v>
      </c>
      <c r="E468" s="678"/>
      <c r="F468" s="696"/>
      <c r="G468" s="1271"/>
      <c r="H468" s="606"/>
      <c r="I468" s="606"/>
      <c r="J468" s="606"/>
      <c r="K468" s="606"/>
      <c r="L468" s="606"/>
      <c r="M468" s="606"/>
      <c r="N468" s="606"/>
      <c r="O468" s="606"/>
      <c r="P468" s="606"/>
      <c r="Q468" s="606"/>
      <c r="R468" s="606"/>
      <c r="S468" s="606"/>
      <c r="T468" s="866"/>
    </row>
    <row r="469" spans="1:20" ht="66">
      <c r="A469" s="610"/>
      <c r="B469" s="610"/>
      <c r="C469" s="610"/>
      <c r="D469" s="1271" t="s">
        <v>984</v>
      </c>
      <c r="E469" s="678"/>
      <c r="F469" s="696"/>
      <c r="G469" s="1271"/>
      <c r="H469" s="606"/>
      <c r="I469" s="606"/>
      <c r="J469" s="606"/>
      <c r="K469" s="606"/>
      <c r="L469" s="606"/>
      <c r="M469" s="606"/>
      <c r="N469" s="606"/>
      <c r="O469" s="606"/>
      <c r="P469" s="606"/>
      <c r="Q469" s="606"/>
      <c r="R469" s="606"/>
      <c r="S469" s="606"/>
      <c r="T469" s="866"/>
    </row>
    <row r="470" spans="1:20" ht="99">
      <c r="A470" s="610"/>
      <c r="B470" s="610"/>
      <c r="C470" s="610"/>
      <c r="D470" s="613" t="s">
        <v>993</v>
      </c>
      <c r="E470" s="679"/>
      <c r="F470" s="695"/>
      <c r="G470" s="1271"/>
      <c r="H470" s="606"/>
      <c r="I470" s="606"/>
      <c r="J470" s="606"/>
      <c r="K470" s="606"/>
      <c r="L470" s="606"/>
      <c r="M470" s="606"/>
      <c r="N470" s="606"/>
      <c r="O470" s="606"/>
      <c r="P470" s="606"/>
      <c r="Q470" s="606"/>
      <c r="R470" s="606"/>
      <c r="S470" s="606"/>
      <c r="T470" s="866"/>
    </row>
    <row r="471" spans="1:20">
      <c r="A471" s="610"/>
      <c r="B471" s="610"/>
      <c r="C471" s="610"/>
      <c r="D471" s="613"/>
      <c r="E471" s="679"/>
      <c r="F471" s="695"/>
      <c r="G471" s="1271"/>
      <c r="H471" s="606"/>
      <c r="I471" s="606"/>
      <c r="J471" s="606"/>
      <c r="K471" s="606"/>
      <c r="L471" s="606"/>
      <c r="M471" s="606"/>
      <c r="N471" s="606"/>
      <c r="O471" s="606"/>
      <c r="P471" s="606"/>
      <c r="Q471" s="606"/>
      <c r="R471" s="606"/>
      <c r="S471" s="606"/>
      <c r="T471" s="866"/>
    </row>
    <row r="472" spans="1:20" ht="115.5">
      <c r="A472" s="610"/>
      <c r="B472" s="610"/>
      <c r="C472" s="610"/>
      <c r="D472" s="1271" t="s">
        <v>1002</v>
      </c>
      <c r="E472" s="678"/>
      <c r="F472" s="696"/>
      <c r="G472" s="1271"/>
      <c r="H472" s="606"/>
      <c r="I472" s="606"/>
      <c r="J472" s="606"/>
      <c r="K472" s="606"/>
      <c r="L472" s="606"/>
      <c r="M472" s="606"/>
      <c r="N472" s="606"/>
      <c r="O472" s="606"/>
      <c r="P472" s="606"/>
      <c r="Q472" s="606"/>
      <c r="R472" s="606"/>
      <c r="S472" s="606"/>
      <c r="T472" s="866"/>
    </row>
    <row r="473" spans="1:20" ht="231">
      <c r="A473" s="610"/>
      <c r="B473" s="610"/>
      <c r="C473" s="610"/>
      <c r="D473" s="1271" t="s">
        <v>1003</v>
      </c>
      <c r="E473" s="678"/>
      <c r="F473" s="696"/>
      <c r="G473" s="1271"/>
      <c r="H473" s="606"/>
      <c r="I473" s="606"/>
      <c r="J473" s="606"/>
      <c r="K473" s="606"/>
      <c r="L473" s="606"/>
      <c r="M473" s="606"/>
      <c r="N473" s="606"/>
      <c r="O473" s="606"/>
      <c r="P473" s="606"/>
      <c r="Q473" s="606"/>
      <c r="R473" s="606"/>
      <c r="S473" s="606"/>
      <c r="T473" s="866"/>
    </row>
    <row r="474" spans="1:20" ht="66">
      <c r="A474" s="610"/>
      <c r="B474" s="610"/>
      <c r="C474" s="610"/>
      <c r="D474" s="1271" t="s">
        <v>1004</v>
      </c>
      <c r="E474" s="678"/>
      <c r="F474" s="696"/>
      <c r="G474" s="1271"/>
      <c r="H474" s="606"/>
      <c r="I474" s="606"/>
      <c r="J474" s="606"/>
      <c r="K474" s="606"/>
      <c r="L474" s="606"/>
      <c r="M474" s="606"/>
      <c r="N474" s="606"/>
      <c r="O474" s="606"/>
      <c r="P474" s="606"/>
      <c r="Q474" s="606"/>
      <c r="R474" s="606"/>
      <c r="S474" s="606"/>
      <c r="T474" s="866"/>
    </row>
    <row r="475" spans="1:20" ht="99">
      <c r="A475" s="610"/>
      <c r="B475" s="610"/>
      <c r="C475" s="610"/>
      <c r="D475" s="1271" t="s">
        <v>1007</v>
      </c>
      <c r="E475" s="678"/>
      <c r="F475" s="696"/>
      <c r="G475" s="1271"/>
      <c r="H475" s="606"/>
      <c r="I475" s="606"/>
      <c r="J475" s="606"/>
      <c r="K475" s="606"/>
      <c r="L475" s="606"/>
      <c r="M475" s="606"/>
      <c r="N475" s="606"/>
      <c r="O475" s="606"/>
      <c r="P475" s="606"/>
      <c r="Q475" s="606"/>
      <c r="R475" s="606"/>
      <c r="S475" s="606"/>
      <c r="T475" s="866"/>
    </row>
    <row r="476" spans="1:20" ht="165">
      <c r="A476" s="654"/>
      <c r="B476" s="654"/>
      <c r="C476" s="654"/>
      <c r="D476" s="668" t="s">
        <v>1009</v>
      </c>
      <c r="E476" s="691"/>
      <c r="F476" s="704"/>
      <c r="G476" s="668"/>
      <c r="H476" s="655"/>
      <c r="I476" s="655"/>
      <c r="J476" s="655"/>
      <c r="K476" s="655"/>
      <c r="L476" s="655"/>
      <c r="M476" s="655"/>
      <c r="N476" s="655"/>
      <c r="O476" s="655"/>
      <c r="P476" s="655"/>
      <c r="Q476" s="655"/>
      <c r="R476" s="655"/>
      <c r="S476" s="655"/>
      <c r="T476" s="876"/>
    </row>
  </sheetData>
  <mergeCells count="145">
    <mergeCell ref="A1:T1"/>
    <mergeCell ref="A2:T2"/>
    <mergeCell ref="A3:T3"/>
    <mergeCell ref="A5:C7"/>
    <mergeCell ref="D5:D7"/>
    <mergeCell ref="E5:F7"/>
    <mergeCell ref="G5:G7"/>
    <mergeCell ref="H5:S5"/>
    <mergeCell ref="T5:T7"/>
    <mergeCell ref="H6:I6"/>
    <mergeCell ref="J6:K6"/>
    <mergeCell ref="L6:M6"/>
    <mergeCell ref="N6:O6"/>
    <mergeCell ref="P6:Q6"/>
    <mergeCell ref="R6:S6"/>
    <mergeCell ref="A8:C8"/>
    <mergeCell ref="E8:F8"/>
    <mergeCell ref="H8:I8"/>
    <mergeCell ref="J8:K8"/>
    <mergeCell ref="L8:M8"/>
    <mergeCell ref="N8:O8"/>
    <mergeCell ref="P8:Q8"/>
    <mergeCell ref="R8:S8"/>
    <mergeCell ref="D14:D16"/>
    <mergeCell ref="I14:I19"/>
    <mergeCell ref="K14:K19"/>
    <mergeCell ref="M14:M19"/>
    <mergeCell ref="O14:O19"/>
    <mergeCell ref="Q14:Q19"/>
    <mergeCell ref="S14:S19"/>
    <mergeCell ref="D27:D28"/>
    <mergeCell ref="I27:I28"/>
    <mergeCell ref="K27:K28"/>
    <mergeCell ref="M27:M28"/>
    <mergeCell ref="O27:O28"/>
    <mergeCell ref="Q27:Q28"/>
    <mergeCell ref="T14:T19"/>
    <mergeCell ref="D20:D26"/>
    <mergeCell ref="I20:I25"/>
    <mergeCell ref="K20:K25"/>
    <mergeCell ref="M20:M25"/>
    <mergeCell ref="O20:O25"/>
    <mergeCell ref="Q20:Q25"/>
    <mergeCell ref="S20:S25"/>
    <mergeCell ref="T20:T25"/>
    <mergeCell ref="S27:S28"/>
    <mergeCell ref="T27:T28"/>
    <mergeCell ref="I29:I34"/>
    <mergeCell ref="K29:K34"/>
    <mergeCell ref="M29:M34"/>
    <mergeCell ref="O29:O34"/>
    <mergeCell ref="Q29:Q34"/>
    <mergeCell ref="S29:S34"/>
    <mergeCell ref="T29:T34"/>
    <mergeCell ref="T40:T41"/>
    <mergeCell ref="I51:I60"/>
    <mergeCell ref="K51:K60"/>
    <mergeCell ref="M51:M60"/>
    <mergeCell ref="O51:O60"/>
    <mergeCell ref="Q51:Q60"/>
    <mergeCell ref="S51:S60"/>
    <mergeCell ref="T51:T60"/>
    <mergeCell ref="I40:I41"/>
    <mergeCell ref="K40:K41"/>
    <mergeCell ref="M40:M41"/>
    <mergeCell ref="O40:O41"/>
    <mergeCell ref="Q40:Q41"/>
    <mergeCell ref="S40:S41"/>
    <mergeCell ref="T184:T187"/>
    <mergeCell ref="K185:K187"/>
    <mergeCell ref="M185:M187"/>
    <mergeCell ref="O185:O187"/>
    <mergeCell ref="Q185:Q187"/>
    <mergeCell ref="S185:S187"/>
    <mergeCell ref="I155:I156"/>
    <mergeCell ref="K155:K156"/>
    <mergeCell ref="M155:M156"/>
    <mergeCell ref="O155:O156"/>
    <mergeCell ref="Q155:Q156"/>
    <mergeCell ref="S155:S156"/>
    <mergeCell ref="I81:I85"/>
    <mergeCell ref="K81:K85"/>
    <mergeCell ref="M81:M85"/>
    <mergeCell ref="O81:O85"/>
    <mergeCell ref="Q81:Q85"/>
    <mergeCell ref="S81:S85"/>
    <mergeCell ref="T81:T85"/>
    <mergeCell ref="T155:T156"/>
    <mergeCell ref="D178:D179"/>
    <mergeCell ref="T86:T87"/>
    <mergeCell ref="D88:D89"/>
    <mergeCell ref="I88:I89"/>
    <mergeCell ref="K88:K89"/>
    <mergeCell ref="M88:M89"/>
    <mergeCell ref="O88:O89"/>
    <mergeCell ref="Q88:Q89"/>
    <mergeCell ref="S88:S89"/>
    <mergeCell ref="T88:T89"/>
    <mergeCell ref="I86:I87"/>
    <mergeCell ref="K86:K87"/>
    <mergeCell ref="M86:M87"/>
    <mergeCell ref="O86:O87"/>
    <mergeCell ref="Q86:Q87"/>
    <mergeCell ref="S86:S87"/>
    <mergeCell ref="D237:D238"/>
    <mergeCell ref="F237:F239"/>
    <mergeCell ref="I237:I239"/>
    <mergeCell ref="K237:K239"/>
    <mergeCell ref="M237:M239"/>
    <mergeCell ref="O237:O239"/>
    <mergeCell ref="T93:T96"/>
    <mergeCell ref="D99:D101"/>
    <mergeCell ref="I99:I101"/>
    <mergeCell ref="K99:K101"/>
    <mergeCell ref="M99:M101"/>
    <mergeCell ref="O99:O101"/>
    <mergeCell ref="Q99:Q101"/>
    <mergeCell ref="S99:S101"/>
    <mergeCell ref="T99:T101"/>
    <mergeCell ref="I93:I96"/>
    <mergeCell ref="K93:K96"/>
    <mergeCell ref="M93:M96"/>
    <mergeCell ref="O93:O96"/>
    <mergeCell ref="Q93:Q96"/>
    <mergeCell ref="S93:S96"/>
    <mergeCell ref="D190:D191"/>
    <mergeCell ref="T194:T196"/>
    <mergeCell ref="D184:D185"/>
    <mergeCell ref="T279:T280"/>
    <mergeCell ref="I279:I280"/>
    <mergeCell ref="K279:K280"/>
    <mergeCell ref="M279:M280"/>
    <mergeCell ref="O279:O280"/>
    <mergeCell ref="Q279:Q280"/>
    <mergeCell ref="S279:S280"/>
    <mergeCell ref="Q237:Q239"/>
    <mergeCell ref="S237:S239"/>
    <mergeCell ref="T237:T239"/>
    <mergeCell ref="I274:I278"/>
    <mergeCell ref="K274:K278"/>
    <mergeCell ref="M274:M278"/>
    <mergeCell ref="O274:O278"/>
    <mergeCell ref="Q274:Q278"/>
    <mergeCell ref="S274:S278"/>
    <mergeCell ref="T274:T278"/>
  </mergeCells>
  <printOptions horizontalCentered="1"/>
  <pageMargins left="0.70866141732283472" right="0.70866141732283472" top="0.74803149606299213" bottom="0.74803149606299213" header="0.31496062992125984" footer="0.31496062992125984"/>
  <pageSetup paperSize="256" firstPageNumber="2" orientation="landscape" useFirstPageNumber="1" horizontalDpi="4294967293" verticalDpi="300" r:id="rId1"/>
  <headerFooter>
    <oddHeader>&amp;LRancangan Awal RPJMD 2013-2018</oddHeader>
    <oddFooter>&amp;LPemerintah Kota Cirebon Tahun 2013&amp;RVIII-&amp;P</oddFooter>
  </headerFooter>
</worksheet>
</file>

<file path=xl/worksheets/sheet10.xml><?xml version="1.0" encoding="utf-8"?>
<worksheet xmlns="http://schemas.openxmlformats.org/spreadsheetml/2006/main" xmlns:r="http://schemas.openxmlformats.org/officeDocument/2006/relationships">
  <dimension ref="A1:U473"/>
  <sheetViews>
    <sheetView topLeftCell="D58" workbookViewId="0">
      <selection sqref="A1:T1"/>
    </sheetView>
  </sheetViews>
  <sheetFormatPr defaultColWidth="8.85546875" defaultRowHeight="16.5"/>
  <cols>
    <col min="1" max="2" width="3" style="669" bestFit="1" customWidth="1"/>
    <col min="3" max="3" width="3.5703125" style="669" bestFit="1" customWidth="1"/>
    <col min="4" max="4" width="16.5703125" style="591" customWidth="1"/>
    <col min="5" max="5" width="1.28515625" style="591" customWidth="1"/>
    <col min="6" max="6" width="16.42578125" style="660" customWidth="1"/>
    <col min="7" max="7" width="11.85546875" style="591" customWidth="1"/>
    <col min="8" max="8" width="6.28515625" style="591" customWidth="1"/>
    <col min="9" max="9" width="7.7109375" style="591" customWidth="1"/>
    <col min="10" max="10" width="6.28515625" style="591" customWidth="1"/>
    <col min="11" max="11" width="8.28515625" style="591" customWidth="1"/>
    <col min="12" max="12" width="6.28515625" style="591" customWidth="1"/>
    <col min="13" max="13" width="7.85546875" style="591" customWidth="1"/>
    <col min="14" max="14" width="6.28515625" style="591" customWidth="1"/>
    <col min="15" max="15" width="8.140625" style="591" customWidth="1"/>
    <col min="16" max="16" width="6.28515625" style="591" customWidth="1"/>
    <col min="17" max="17" width="8.140625" style="591" customWidth="1"/>
    <col min="18" max="18" width="6.28515625" style="591" customWidth="1"/>
    <col min="19" max="19" width="9.42578125" style="591" customWidth="1"/>
    <col min="20" max="20" width="12.7109375" style="879" customWidth="1"/>
    <col min="21" max="16384" width="8.85546875" style="591"/>
  </cols>
  <sheetData>
    <row r="1" spans="1:20">
      <c r="A1" s="1692" t="s">
        <v>1537</v>
      </c>
      <c r="B1" s="1692"/>
      <c r="C1" s="1692"/>
      <c r="D1" s="1692"/>
      <c r="E1" s="1692"/>
      <c r="F1" s="1692"/>
      <c r="G1" s="1692"/>
      <c r="H1" s="1692"/>
      <c r="I1" s="1692"/>
      <c r="J1" s="1692"/>
      <c r="K1" s="1692"/>
      <c r="L1" s="1692"/>
      <c r="M1" s="1692"/>
      <c r="N1" s="1692"/>
      <c r="O1" s="1692"/>
      <c r="P1" s="1692"/>
      <c r="Q1" s="1692"/>
      <c r="R1" s="1692"/>
      <c r="S1" s="1692"/>
      <c r="T1" s="1692"/>
    </row>
    <row r="2" spans="1:20">
      <c r="A2" s="1693" t="s">
        <v>1539</v>
      </c>
      <c r="B2" s="1693"/>
      <c r="C2" s="1693"/>
      <c r="D2" s="1693"/>
      <c r="E2" s="1693"/>
      <c r="F2" s="1693"/>
      <c r="G2" s="1693"/>
      <c r="H2" s="1693"/>
      <c r="I2" s="1693"/>
      <c r="J2" s="1693"/>
      <c r="K2" s="1693"/>
      <c r="L2" s="1693"/>
      <c r="M2" s="1693"/>
      <c r="N2" s="1693"/>
      <c r="O2" s="1693"/>
      <c r="P2" s="1693"/>
      <c r="Q2" s="1693"/>
      <c r="R2" s="1693"/>
      <c r="S2" s="1693"/>
      <c r="T2" s="1693"/>
    </row>
    <row r="3" spans="1:20">
      <c r="A3" s="1693" t="s">
        <v>1538</v>
      </c>
      <c r="B3" s="1693"/>
      <c r="C3" s="1693"/>
      <c r="D3" s="1693"/>
      <c r="E3" s="1693"/>
      <c r="F3" s="1693"/>
      <c r="G3" s="1693"/>
      <c r="H3" s="1693"/>
      <c r="I3" s="1693"/>
      <c r="J3" s="1693"/>
      <c r="K3" s="1693"/>
      <c r="L3" s="1693"/>
      <c r="M3" s="1693"/>
      <c r="N3" s="1693"/>
      <c r="O3" s="1693"/>
      <c r="P3" s="1693"/>
      <c r="Q3" s="1693"/>
      <c r="R3" s="1693"/>
      <c r="S3" s="1693"/>
      <c r="T3" s="1693"/>
    </row>
    <row r="4" spans="1:20">
      <c r="A4" s="670"/>
      <c r="B4" s="670"/>
      <c r="C4" s="670"/>
      <c r="D4" s="670"/>
      <c r="E4" s="670"/>
      <c r="F4" s="670"/>
      <c r="G4" s="670"/>
      <c r="H4" s="670"/>
      <c r="I4" s="670"/>
      <c r="J4" s="670"/>
      <c r="K4" s="670"/>
      <c r="L4" s="670"/>
      <c r="M4" s="670"/>
      <c r="N4" s="670"/>
      <c r="O4" s="670"/>
      <c r="P4" s="670"/>
      <c r="Q4" s="670"/>
      <c r="R4" s="670"/>
      <c r="S4" s="670"/>
      <c r="T4" s="862"/>
    </row>
    <row r="5" spans="1:20" ht="13.9" customHeight="1">
      <c r="A5" s="1694" t="s">
        <v>1475</v>
      </c>
      <c r="B5" s="1695"/>
      <c r="C5" s="1696"/>
      <c r="D5" s="1703" t="s">
        <v>1524</v>
      </c>
      <c r="E5" s="1694" t="s">
        <v>1471</v>
      </c>
      <c r="F5" s="1706"/>
      <c r="G5" s="1711" t="s">
        <v>1478</v>
      </c>
      <c r="H5" s="1711" t="s">
        <v>1472</v>
      </c>
      <c r="I5" s="1711"/>
      <c r="J5" s="1711"/>
      <c r="K5" s="1711"/>
      <c r="L5" s="1711"/>
      <c r="M5" s="1711"/>
      <c r="N5" s="1711"/>
      <c r="O5" s="1711"/>
      <c r="P5" s="1711"/>
      <c r="Q5" s="1711"/>
      <c r="R5" s="1711"/>
      <c r="S5" s="1711"/>
      <c r="T5" s="1713" t="s">
        <v>1523</v>
      </c>
    </row>
    <row r="6" spans="1:20" ht="14.45" customHeight="1">
      <c r="A6" s="1697"/>
      <c r="B6" s="1698"/>
      <c r="C6" s="1699"/>
      <c r="D6" s="1704"/>
      <c r="E6" s="1707"/>
      <c r="F6" s="1708"/>
      <c r="G6" s="1711"/>
      <c r="H6" s="1687">
        <v>2014</v>
      </c>
      <c r="I6" s="1688"/>
      <c r="J6" s="1687">
        <v>2015</v>
      </c>
      <c r="K6" s="1688"/>
      <c r="L6" s="1687">
        <v>2016</v>
      </c>
      <c r="M6" s="1688"/>
      <c r="N6" s="1687">
        <v>2017</v>
      </c>
      <c r="O6" s="1688"/>
      <c r="P6" s="1687">
        <v>2018</v>
      </c>
      <c r="Q6" s="1688"/>
      <c r="R6" s="1687" t="s">
        <v>1479</v>
      </c>
      <c r="S6" s="1688"/>
      <c r="T6" s="1714"/>
    </row>
    <row r="7" spans="1:20" ht="17.25" thickBot="1">
      <c r="A7" s="1700"/>
      <c r="B7" s="1701"/>
      <c r="C7" s="1702"/>
      <c r="D7" s="1705"/>
      <c r="E7" s="1709"/>
      <c r="F7" s="1710"/>
      <c r="G7" s="1712"/>
      <c r="H7" s="592" t="s">
        <v>1473</v>
      </c>
      <c r="I7" s="592" t="s">
        <v>1474</v>
      </c>
      <c r="J7" s="592" t="s">
        <v>1473</v>
      </c>
      <c r="K7" s="592" t="s">
        <v>1474</v>
      </c>
      <c r="L7" s="592" t="s">
        <v>1473</v>
      </c>
      <c r="M7" s="592" t="s">
        <v>1474</v>
      </c>
      <c r="N7" s="592" t="s">
        <v>1473</v>
      </c>
      <c r="O7" s="592" t="s">
        <v>1474</v>
      </c>
      <c r="P7" s="592" t="s">
        <v>1473</v>
      </c>
      <c r="Q7" s="592" t="s">
        <v>1474</v>
      </c>
      <c r="R7" s="592" t="s">
        <v>1473</v>
      </c>
      <c r="S7" s="592" t="s">
        <v>1474</v>
      </c>
      <c r="T7" s="1715"/>
    </row>
    <row r="8" spans="1:20" ht="15" customHeight="1" thickTop="1">
      <c r="A8" s="1689" t="s">
        <v>1525</v>
      </c>
      <c r="B8" s="1690"/>
      <c r="C8" s="1690"/>
      <c r="D8" s="593" t="s">
        <v>1526</v>
      </c>
      <c r="E8" s="1681" t="s">
        <v>1527</v>
      </c>
      <c r="F8" s="1691"/>
      <c r="G8" s="593" t="s">
        <v>1528</v>
      </c>
      <c r="H8" s="1681" t="s">
        <v>1529</v>
      </c>
      <c r="I8" s="1682"/>
      <c r="J8" s="1681" t="s">
        <v>1530</v>
      </c>
      <c r="K8" s="1682"/>
      <c r="L8" s="1681" t="s">
        <v>1531</v>
      </c>
      <c r="M8" s="1682"/>
      <c r="N8" s="1681" t="s">
        <v>1532</v>
      </c>
      <c r="O8" s="1682"/>
      <c r="P8" s="1681" t="s">
        <v>1533</v>
      </c>
      <c r="Q8" s="1682"/>
      <c r="R8" s="1681" t="s">
        <v>1534</v>
      </c>
      <c r="S8" s="1682"/>
      <c r="T8" s="863" t="s">
        <v>1535</v>
      </c>
    </row>
    <row r="9" spans="1:20" ht="7.15" customHeight="1">
      <c r="A9" s="594"/>
      <c r="B9" s="594"/>
      <c r="C9" s="594"/>
      <c r="D9" s="595"/>
      <c r="E9" s="672"/>
      <c r="F9" s="692"/>
      <c r="G9" s="595"/>
      <c r="H9" s="595"/>
      <c r="I9" s="595"/>
      <c r="J9" s="595"/>
      <c r="K9" s="595"/>
      <c r="L9" s="595"/>
      <c r="M9" s="595"/>
      <c r="N9" s="595"/>
      <c r="O9" s="595"/>
      <c r="P9" s="595"/>
      <c r="Q9" s="595"/>
      <c r="R9" s="595"/>
      <c r="S9" s="595"/>
      <c r="T9" s="864"/>
    </row>
    <row r="10" spans="1:20">
      <c r="A10" s="597">
        <v>1</v>
      </c>
      <c r="B10" s="597"/>
      <c r="C10" s="597"/>
      <c r="D10" s="671" t="s">
        <v>1476</v>
      </c>
      <c r="E10" s="673"/>
      <c r="F10" s="693"/>
      <c r="G10" s="599"/>
      <c r="H10" s="600"/>
      <c r="I10" s="600"/>
      <c r="J10" s="600"/>
      <c r="K10" s="600"/>
      <c r="L10" s="600"/>
      <c r="M10" s="600"/>
      <c r="N10" s="600"/>
      <c r="O10" s="600"/>
      <c r="P10" s="600"/>
      <c r="Q10" s="600"/>
      <c r="R10" s="600"/>
      <c r="S10" s="600"/>
      <c r="T10" s="865"/>
    </row>
    <row r="11" spans="1:20">
      <c r="A11" s="601">
        <v>1</v>
      </c>
      <c r="B11" s="602" t="s">
        <v>1477</v>
      </c>
      <c r="C11" s="601"/>
      <c r="D11" s="603" t="s">
        <v>1151</v>
      </c>
      <c r="E11" s="674"/>
      <c r="F11" s="694"/>
      <c r="G11" s="605"/>
      <c r="H11" s="606"/>
      <c r="I11" s="606"/>
      <c r="J11" s="606"/>
      <c r="K11" s="606"/>
      <c r="L11" s="606"/>
      <c r="M11" s="606"/>
      <c r="N11" s="606"/>
      <c r="O11" s="606"/>
      <c r="P11" s="606"/>
      <c r="Q11" s="606"/>
      <c r="R11" s="606"/>
      <c r="S11" s="606"/>
      <c r="T11" s="866"/>
    </row>
    <row r="12" spans="1:20">
      <c r="A12" s="607"/>
      <c r="B12" s="608"/>
      <c r="C12" s="607"/>
      <c r="D12" s="609"/>
      <c r="E12" s="675"/>
      <c r="F12" s="747"/>
      <c r="G12" s="956"/>
      <c r="H12" s="646"/>
      <c r="I12" s="646"/>
      <c r="J12" s="646"/>
      <c r="K12" s="646"/>
      <c r="L12" s="646"/>
      <c r="M12" s="646"/>
      <c r="N12" s="646"/>
      <c r="O12" s="646"/>
      <c r="P12" s="646"/>
      <c r="Q12" s="646"/>
      <c r="R12" s="646"/>
      <c r="S12" s="606"/>
      <c r="T12" s="866"/>
    </row>
    <row r="13" spans="1:20" ht="37.5">
      <c r="A13" s="752">
        <v>1</v>
      </c>
      <c r="B13" s="957" t="s">
        <v>1477</v>
      </c>
      <c r="C13" s="752">
        <v>15</v>
      </c>
      <c r="D13" s="955" t="s">
        <v>1315</v>
      </c>
      <c r="E13" s="754"/>
      <c r="F13" s="806" t="s">
        <v>1696</v>
      </c>
      <c r="G13" s="958" t="s">
        <v>1707</v>
      </c>
      <c r="H13" s="959">
        <v>0.62</v>
      </c>
      <c r="I13" s="960">
        <v>1765</v>
      </c>
      <c r="J13" s="959">
        <v>0.66</v>
      </c>
      <c r="K13" s="960">
        <v>1765</v>
      </c>
      <c r="L13" s="959">
        <v>0.7</v>
      </c>
      <c r="M13" s="960">
        <v>1765</v>
      </c>
      <c r="N13" s="959">
        <v>0.74</v>
      </c>
      <c r="O13" s="960">
        <v>1765</v>
      </c>
      <c r="P13" s="959">
        <v>0.78</v>
      </c>
      <c r="Q13" s="960">
        <v>1765</v>
      </c>
      <c r="R13" s="959">
        <v>0.78</v>
      </c>
      <c r="S13" s="961">
        <f>Q13+O13+M13+K13+I13</f>
        <v>8825</v>
      </c>
      <c r="T13" s="804" t="s">
        <v>1150</v>
      </c>
    </row>
    <row r="14" spans="1:20" ht="13.9" customHeight="1">
      <c r="A14" s="962">
        <v>1</v>
      </c>
      <c r="B14" s="963" t="s">
        <v>1477</v>
      </c>
      <c r="C14" s="962">
        <v>16</v>
      </c>
      <c r="D14" s="1651" t="s">
        <v>1287</v>
      </c>
      <c r="E14" s="895" t="s">
        <v>1542</v>
      </c>
      <c r="F14" s="964" t="s">
        <v>1697</v>
      </c>
      <c r="G14" s="965">
        <v>1</v>
      </c>
      <c r="H14" s="965">
        <v>1</v>
      </c>
      <c r="I14" s="1684">
        <v>34626.41375</v>
      </c>
      <c r="J14" s="965">
        <v>1</v>
      </c>
      <c r="K14" s="1679">
        <v>41126.41375</v>
      </c>
      <c r="L14" s="965">
        <v>1</v>
      </c>
      <c r="M14" s="1684">
        <v>40440.41375</v>
      </c>
      <c r="N14" s="965">
        <v>1</v>
      </c>
      <c r="O14" s="1679">
        <v>39690.41375</v>
      </c>
      <c r="P14" s="965">
        <v>1</v>
      </c>
      <c r="Q14" s="1679">
        <v>39390.41375</v>
      </c>
      <c r="R14" s="965">
        <v>1</v>
      </c>
      <c r="S14" s="1679">
        <f>Q14+O14+M14+K14+I14</f>
        <v>195274.06875000001</v>
      </c>
      <c r="T14" s="1659" t="s">
        <v>1150</v>
      </c>
    </row>
    <row r="15" spans="1:20">
      <c r="A15" s="966"/>
      <c r="B15" s="966"/>
      <c r="C15" s="966"/>
      <c r="D15" s="1683"/>
      <c r="E15" s="895" t="s">
        <v>1542</v>
      </c>
      <c r="F15" s="964" t="s">
        <v>1698</v>
      </c>
      <c r="G15" s="965">
        <v>1</v>
      </c>
      <c r="H15" s="965">
        <v>1</v>
      </c>
      <c r="I15" s="1685"/>
      <c r="J15" s="965">
        <v>1</v>
      </c>
      <c r="K15" s="1680"/>
      <c r="L15" s="965">
        <v>1</v>
      </c>
      <c r="M15" s="1685"/>
      <c r="N15" s="965">
        <v>1</v>
      </c>
      <c r="O15" s="1680"/>
      <c r="P15" s="965">
        <v>1</v>
      </c>
      <c r="Q15" s="1680"/>
      <c r="R15" s="965">
        <v>1</v>
      </c>
      <c r="S15" s="1680"/>
      <c r="T15" s="1660"/>
    </row>
    <row r="16" spans="1:20">
      <c r="A16" s="966"/>
      <c r="B16" s="966"/>
      <c r="C16" s="966"/>
      <c r="D16" s="1683"/>
      <c r="E16" s="895" t="s">
        <v>1542</v>
      </c>
      <c r="F16" s="964" t="s">
        <v>1699</v>
      </c>
      <c r="G16" s="967">
        <v>2.0000000000000001E-4</v>
      </c>
      <c r="H16" s="967">
        <v>1E-4</v>
      </c>
      <c r="I16" s="1685"/>
      <c r="J16" s="967">
        <v>1E-4</v>
      </c>
      <c r="K16" s="1680"/>
      <c r="L16" s="967">
        <v>1E-4</v>
      </c>
      <c r="M16" s="1685"/>
      <c r="N16" s="967">
        <v>1E-4</v>
      </c>
      <c r="O16" s="1680"/>
      <c r="P16" s="965">
        <v>0</v>
      </c>
      <c r="Q16" s="1680"/>
      <c r="R16" s="965">
        <v>0</v>
      </c>
      <c r="S16" s="1680"/>
      <c r="T16" s="1660"/>
    </row>
    <row r="17" spans="1:20">
      <c r="A17" s="966"/>
      <c r="B17" s="966"/>
      <c r="C17" s="966"/>
      <c r="D17" s="968"/>
      <c r="E17" s="895" t="s">
        <v>1542</v>
      </c>
      <c r="F17" s="964" t="s">
        <v>1700</v>
      </c>
      <c r="G17" s="965">
        <v>1</v>
      </c>
      <c r="H17" s="965">
        <v>1</v>
      </c>
      <c r="I17" s="1685"/>
      <c r="J17" s="965">
        <v>1</v>
      </c>
      <c r="K17" s="1680"/>
      <c r="L17" s="965">
        <v>1</v>
      </c>
      <c r="M17" s="1685"/>
      <c r="N17" s="965">
        <v>1</v>
      </c>
      <c r="O17" s="1680"/>
      <c r="P17" s="965">
        <v>1</v>
      </c>
      <c r="Q17" s="1680"/>
      <c r="R17" s="965">
        <v>1</v>
      </c>
      <c r="S17" s="1680"/>
      <c r="T17" s="1660"/>
    </row>
    <row r="18" spans="1:20">
      <c r="A18" s="966"/>
      <c r="B18" s="966"/>
      <c r="C18" s="966"/>
      <c r="D18" s="968"/>
      <c r="E18" s="895" t="s">
        <v>1542</v>
      </c>
      <c r="F18" s="964" t="s">
        <v>1701</v>
      </c>
      <c r="G18" s="967">
        <v>0.89659999999999995</v>
      </c>
      <c r="H18" s="967">
        <v>0.93279999999999996</v>
      </c>
      <c r="I18" s="1685"/>
      <c r="J18" s="967">
        <v>0.95140000000000002</v>
      </c>
      <c r="K18" s="1680"/>
      <c r="L18" s="967">
        <v>0.97040000000000004</v>
      </c>
      <c r="M18" s="1685"/>
      <c r="N18" s="967">
        <v>0.98980000000000001</v>
      </c>
      <c r="O18" s="1680"/>
      <c r="P18" s="965">
        <v>1</v>
      </c>
      <c r="Q18" s="1680"/>
      <c r="R18" s="965">
        <v>1</v>
      </c>
      <c r="S18" s="1680"/>
      <c r="T18" s="1660"/>
    </row>
    <row r="19" spans="1:20">
      <c r="A19" s="969"/>
      <c r="B19" s="969"/>
      <c r="C19" s="969"/>
      <c r="D19" s="970"/>
      <c r="E19" s="895" t="s">
        <v>1542</v>
      </c>
      <c r="F19" s="971" t="s">
        <v>1702</v>
      </c>
      <c r="G19" s="972">
        <v>0</v>
      </c>
      <c r="H19" s="973">
        <v>4.0000000000000002E-4</v>
      </c>
      <c r="I19" s="1685"/>
      <c r="J19" s="973">
        <v>2.9999999999999997E-4</v>
      </c>
      <c r="K19" s="1680"/>
      <c r="L19" s="973">
        <v>2.0000000000000001E-4</v>
      </c>
      <c r="M19" s="1685"/>
      <c r="N19" s="973">
        <v>1E-4</v>
      </c>
      <c r="O19" s="1680"/>
      <c r="P19" s="972">
        <v>0</v>
      </c>
      <c r="Q19" s="1680"/>
      <c r="R19" s="972">
        <v>0</v>
      </c>
      <c r="S19" s="1686"/>
      <c r="T19" s="1661"/>
    </row>
    <row r="20" spans="1:20" ht="14.45" customHeight="1">
      <c r="A20" s="962">
        <v>1</v>
      </c>
      <c r="B20" s="963" t="s">
        <v>1477</v>
      </c>
      <c r="C20" s="962">
        <v>17</v>
      </c>
      <c r="D20" s="1659" t="s">
        <v>1294</v>
      </c>
      <c r="E20" s="895" t="s">
        <v>1542</v>
      </c>
      <c r="F20" s="964" t="s">
        <v>1295</v>
      </c>
      <c r="G20" s="967">
        <v>0.80300000000000005</v>
      </c>
      <c r="H20" s="967">
        <v>0.85189999999999999</v>
      </c>
      <c r="I20" s="1677">
        <v>46687.714399999997</v>
      </c>
      <c r="J20" s="967">
        <v>0.87739999999999996</v>
      </c>
      <c r="K20" s="1677">
        <v>46287.714399999997</v>
      </c>
      <c r="L20" s="967">
        <v>0.90369999999999995</v>
      </c>
      <c r="M20" s="1677">
        <v>44687.714399999997</v>
      </c>
      <c r="N20" s="967">
        <v>0.93079999999999996</v>
      </c>
      <c r="O20" s="1677">
        <v>44087.714399999997</v>
      </c>
      <c r="P20" s="965">
        <v>0.96</v>
      </c>
      <c r="Q20" s="1677">
        <v>45787.714399999997</v>
      </c>
      <c r="R20" s="965">
        <v>0.96</v>
      </c>
      <c r="S20" s="1679">
        <f>Q20+O20+M20+K20+I20</f>
        <v>227538.57199999999</v>
      </c>
      <c r="T20" s="1659" t="s">
        <v>1150</v>
      </c>
    </row>
    <row r="21" spans="1:20">
      <c r="A21" s="966"/>
      <c r="B21" s="966"/>
      <c r="C21" s="966"/>
      <c r="D21" s="1660"/>
      <c r="E21" s="895" t="s">
        <v>1542</v>
      </c>
      <c r="F21" s="964" t="s">
        <v>1296</v>
      </c>
      <c r="G21" s="967">
        <v>0.56840000000000002</v>
      </c>
      <c r="H21" s="967">
        <v>0.59140000000000004</v>
      </c>
      <c r="I21" s="1678"/>
      <c r="J21" s="967">
        <v>0.60319999999999996</v>
      </c>
      <c r="K21" s="1678"/>
      <c r="L21" s="967">
        <v>0.61529999999999996</v>
      </c>
      <c r="M21" s="1678"/>
      <c r="N21" s="967">
        <v>0.62760000000000005</v>
      </c>
      <c r="O21" s="1678"/>
      <c r="P21" s="965">
        <v>0.65</v>
      </c>
      <c r="Q21" s="1678"/>
      <c r="R21" s="965">
        <v>0.65</v>
      </c>
      <c r="S21" s="1680"/>
      <c r="T21" s="1660"/>
    </row>
    <row r="22" spans="1:20">
      <c r="A22" s="966"/>
      <c r="B22" s="966"/>
      <c r="C22" s="966"/>
      <c r="D22" s="1660"/>
      <c r="E22" s="895" t="s">
        <v>1542</v>
      </c>
      <c r="F22" s="964" t="s">
        <v>1703</v>
      </c>
      <c r="G22" s="967">
        <v>2.0000000000000001E-4</v>
      </c>
      <c r="H22" s="967">
        <v>1E-3</v>
      </c>
      <c r="I22" s="1678"/>
      <c r="J22" s="967">
        <v>8.9999999999999998E-4</v>
      </c>
      <c r="K22" s="1678"/>
      <c r="L22" s="967">
        <v>6.9999999999999999E-4</v>
      </c>
      <c r="M22" s="1678"/>
      <c r="N22" s="967">
        <v>2.9999999999999997E-4</v>
      </c>
      <c r="O22" s="1678"/>
      <c r="P22" s="965">
        <v>0</v>
      </c>
      <c r="Q22" s="1678"/>
      <c r="R22" s="965">
        <v>0</v>
      </c>
      <c r="S22" s="1680"/>
      <c r="T22" s="1660"/>
    </row>
    <row r="23" spans="1:20">
      <c r="A23" s="966"/>
      <c r="B23" s="966"/>
      <c r="C23" s="966"/>
      <c r="D23" s="1660"/>
      <c r="E23" s="895" t="s">
        <v>1542</v>
      </c>
      <c r="F23" s="964" t="s">
        <v>1298</v>
      </c>
      <c r="G23" s="967">
        <v>0.61339999999999995</v>
      </c>
      <c r="H23" s="967">
        <v>0.66339999999999999</v>
      </c>
      <c r="I23" s="1678"/>
      <c r="J23" s="967">
        <v>0.68989999999999996</v>
      </c>
      <c r="K23" s="1678"/>
      <c r="L23" s="967">
        <v>0.71750000000000003</v>
      </c>
      <c r="M23" s="1678"/>
      <c r="N23" s="967">
        <v>0.74619999999999997</v>
      </c>
      <c r="O23" s="1678"/>
      <c r="P23" s="965">
        <v>0.78</v>
      </c>
      <c r="Q23" s="1678"/>
      <c r="R23" s="965">
        <v>0.78</v>
      </c>
      <c r="S23" s="1680"/>
      <c r="T23" s="1660"/>
    </row>
    <row r="24" spans="1:20">
      <c r="A24" s="966"/>
      <c r="B24" s="966"/>
      <c r="C24" s="966"/>
      <c r="D24" s="1660"/>
      <c r="E24" s="895" t="s">
        <v>1542</v>
      </c>
      <c r="F24" s="964" t="s">
        <v>1299</v>
      </c>
      <c r="G24" s="967">
        <v>0.43480000000000002</v>
      </c>
      <c r="H24" s="967">
        <v>0.4612</v>
      </c>
      <c r="I24" s="1678"/>
      <c r="J24" s="967">
        <v>0.47499999999999998</v>
      </c>
      <c r="K24" s="1678"/>
      <c r="L24" s="967">
        <v>0.48920000000000002</v>
      </c>
      <c r="M24" s="1678"/>
      <c r="N24" s="967">
        <v>0.58389999999999997</v>
      </c>
      <c r="O24" s="1678"/>
      <c r="P24" s="965">
        <v>0.52</v>
      </c>
      <c r="Q24" s="1678"/>
      <c r="R24" s="965">
        <v>0.52</v>
      </c>
      <c r="S24" s="1680"/>
      <c r="T24" s="1660"/>
    </row>
    <row r="25" spans="1:20">
      <c r="A25" s="966"/>
      <c r="B25" s="966"/>
      <c r="C25" s="966"/>
      <c r="D25" s="1660"/>
      <c r="E25" s="895" t="s">
        <v>1542</v>
      </c>
      <c r="F25" s="964" t="s">
        <v>1704</v>
      </c>
      <c r="G25" s="967">
        <v>1.43E-2</v>
      </c>
      <c r="H25" s="967">
        <v>7.7999999999999996E-3</v>
      </c>
      <c r="I25" s="1678"/>
      <c r="J25" s="967">
        <v>5.8999999999999999E-3</v>
      </c>
      <c r="K25" s="1678"/>
      <c r="L25" s="967">
        <v>3.8999999999999998E-3</v>
      </c>
      <c r="M25" s="1678"/>
      <c r="N25" s="967">
        <v>2E-3</v>
      </c>
      <c r="O25" s="1678"/>
      <c r="P25" s="965">
        <v>0</v>
      </c>
      <c r="Q25" s="1678"/>
      <c r="R25" s="965">
        <v>0</v>
      </c>
      <c r="S25" s="1680"/>
      <c r="T25" s="1661"/>
    </row>
    <row r="26" spans="1:20" ht="40.5">
      <c r="A26" s="969"/>
      <c r="B26" s="969"/>
      <c r="C26" s="969"/>
      <c r="D26" s="1661"/>
      <c r="E26" s="895"/>
      <c r="F26" s="771" t="s">
        <v>1520</v>
      </c>
      <c r="G26" s="756"/>
      <c r="H26" s="900">
        <v>0.8</v>
      </c>
      <c r="I26" s="983"/>
      <c r="J26" s="900">
        <v>0.84</v>
      </c>
      <c r="K26" s="983"/>
      <c r="L26" s="900">
        <v>0.88</v>
      </c>
      <c r="M26" s="983"/>
      <c r="N26" s="900">
        <v>0.92</v>
      </c>
      <c r="O26" s="983"/>
      <c r="P26" s="900">
        <v>0.96</v>
      </c>
      <c r="Q26" s="983"/>
      <c r="R26" s="900">
        <v>1</v>
      </c>
      <c r="S26" s="983">
        <f>Q26+O26+M26+K26+I26</f>
        <v>0</v>
      </c>
      <c r="T26" s="943"/>
    </row>
    <row r="27" spans="1:20" ht="54">
      <c r="A27" s="752">
        <v>1</v>
      </c>
      <c r="B27" s="957" t="s">
        <v>1477</v>
      </c>
      <c r="C27" s="752">
        <v>18</v>
      </c>
      <c r="D27" s="1673" t="s">
        <v>1304</v>
      </c>
      <c r="E27" s="895" t="s">
        <v>1542</v>
      </c>
      <c r="F27" s="755" t="s">
        <v>1705</v>
      </c>
      <c r="G27" s="756" t="s">
        <v>1714</v>
      </c>
      <c r="H27" s="756" t="s">
        <v>1714</v>
      </c>
      <c r="I27" s="1674">
        <v>3164</v>
      </c>
      <c r="J27" s="756" t="s">
        <v>1714</v>
      </c>
      <c r="K27" s="1676">
        <v>3364</v>
      </c>
      <c r="L27" s="756" t="s">
        <v>1716</v>
      </c>
      <c r="M27" s="1676">
        <v>3364</v>
      </c>
      <c r="N27" s="756" t="s">
        <v>1716</v>
      </c>
      <c r="O27" s="1667">
        <v>3110</v>
      </c>
      <c r="P27" s="756" t="s">
        <v>1716</v>
      </c>
      <c r="Q27" s="1667">
        <v>3260</v>
      </c>
      <c r="R27" s="756" t="s">
        <v>1485</v>
      </c>
      <c r="S27" s="1666">
        <f>Q27+O27+M27+K27+I27</f>
        <v>16262</v>
      </c>
      <c r="T27" s="1659" t="s">
        <v>1150</v>
      </c>
    </row>
    <row r="28" spans="1:20" ht="67.5">
      <c r="A28" s="752"/>
      <c r="B28" s="957"/>
      <c r="C28" s="752"/>
      <c r="D28" s="1673"/>
      <c r="E28" s="895" t="s">
        <v>1542</v>
      </c>
      <c r="F28" s="768" t="s">
        <v>1706</v>
      </c>
      <c r="G28" s="769" t="s">
        <v>1715</v>
      </c>
      <c r="H28" s="769" t="s">
        <v>1715</v>
      </c>
      <c r="I28" s="1675"/>
      <c r="J28" s="769" t="s">
        <v>1715</v>
      </c>
      <c r="K28" s="1667"/>
      <c r="L28" s="769" t="s">
        <v>1717</v>
      </c>
      <c r="M28" s="1667"/>
      <c r="N28" s="769" t="s">
        <v>1717</v>
      </c>
      <c r="O28" s="1668"/>
      <c r="P28" s="769" t="s">
        <v>1717</v>
      </c>
      <c r="Q28" s="1668"/>
      <c r="R28" s="769" t="s">
        <v>1485</v>
      </c>
      <c r="S28" s="1666"/>
      <c r="T28" s="1661"/>
    </row>
    <row r="29" spans="1:20" ht="41.25">
      <c r="A29" s="752">
        <v>1</v>
      </c>
      <c r="B29" s="963" t="s">
        <v>1477</v>
      </c>
      <c r="C29" s="962">
        <v>20</v>
      </c>
      <c r="D29" s="911" t="s">
        <v>1306</v>
      </c>
      <c r="E29" s="895" t="s">
        <v>1542</v>
      </c>
      <c r="F29" s="974" t="s">
        <v>1708</v>
      </c>
      <c r="G29" s="975">
        <v>0.74390000000000001</v>
      </c>
      <c r="H29" s="975">
        <v>0.83579999999999999</v>
      </c>
      <c r="I29" s="1667">
        <v>1350</v>
      </c>
      <c r="J29" s="975">
        <v>0.88539999999999996</v>
      </c>
      <c r="K29" s="1667">
        <v>1350</v>
      </c>
      <c r="L29" s="975">
        <v>0.93899999999999995</v>
      </c>
      <c r="M29" s="1667">
        <v>1350</v>
      </c>
      <c r="N29" s="976">
        <v>0.95</v>
      </c>
      <c r="O29" s="1667">
        <v>1350</v>
      </c>
      <c r="P29" s="976">
        <v>1</v>
      </c>
      <c r="Q29" s="1667">
        <v>1350</v>
      </c>
      <c r="R29" s="976">
        <v>1</v>
      </c>
      <c r="S29" s="1670">
        <f>Q29+O29+M29+K29+I29</f>
        <v>6750</v>
      </c>
      <c r="T29" s="1659" t="s">
        <v>1150</v>
      </c>
    </row>
    <row r="30" spans="1:20" ht="41.25">
      <c r="A30" s="752"/>
      <c r="B30" s="978"/>
      <c r="C30" s="966"/>
      <c r="D30" s="979"/>
      <c r="E30" s="895" t="s">
        <v>1542</v>
      </c>
      <c r="F30" s="974" t="s">
        <v>1709</v>
      </c>
      <c r="G30" s="975">
        <v>0.48049999999999998</v>
      </c>
      <c r="H30" s="975">
        <v>0.62519999999999998</v>
      </c>
      <c r="I30" s="1668"/>
      <c r="J30" s="975">
        <v>0.69750000000000001</v>
      </c>
      <c r="K30" s="1668"/>
      <c r="L30" s="975">
        <v>0.76990000000000003</v>
      </c>
      <c r="M30" s="1668"/>
      <c r="N30" s="975">
        <v>0.84219999999999995</v>
      </c>
      <c r="O30" s="1668"/>
      <c r="P30" s="976">
        <v>0.92</v>
      </c>
      <c r="Q30" s="1668"/>
      <c r="R30" s="976">
        <v>0.92</v>
      </c>
      <c r="S30" s="1671"/>
      <c r="T30" s="1660"/>
    </row>
    <row r="31" spans="1:20" ht="41.25">
      <c r="A31" s="752"/>
      <c r="B31" s="978"/>
      <c r="C31" s="966"/>
      <c r="D31" s="979"/>
      <c r="E31" s="895" t="s">
        <v>1542</v>
      </c>
      <c r="F31" s="974" t="s">
        <v>1710</v>
      </c>
      <c r="G31" s="975">
        <v>0.88819999999999999</v>
      </c>
      <c r="H31" s="975">
        <v>0.92400000000000004</v>
      </c>
      <c r="I31" s="1668"/>
      <c r="J31" s="975">
        <v>0.9425</v>
      </c>
      <c r="K31" s="1668"/>
      <c r="L31" s="975">
        <v>0.96130000000000004</v>
      </c>
      <c r="M31" s="1668"/>
      <c r="N31" s="975">
        <v>0.98050000000000004</v>
      </c>
      <c r="O31" s="1668"/>
      <c r="P31" s="976">
        <v>1</v>
      </c>
      <c r="Q31" s="1668"/>
      <c r="R31" s="976">
        <v>1</v>
      </c>
      <c r="S31" s="1671"/>
      <c r="T31" s="1660"/>
    </row>
    <row r="32" spans="1:20" ht="41.25">
      <c r="A32" s="752"/>
      <c r="B32" s="978"/>
      <c r="C32" s="966"/>
      <c r="D32" s="979"/>
      <c r="E32" s="895" t="s">
        <v>1542</v>
      </c>
      <c r="F32" s="974" t="s">
        <v>1711</v>
      </c>
      <c r="G32" s="975">
        <v>0.52139999999999997</v>
      </c>
      <c r="H32" s="975">
        <v>0.60209999999999997</v>
      </c>
      <c r="I32" s="1668"/>
      <c r="J32" s="975">
        <v>0.64239999999999997</v>
      </c>
      <c r="K32" s="1668"/>
      <c r="L32" s="975">
        <v>0.68279999999999996</v>
      </c>
      <c r="M32" s="1668"/>
      <c r="N32" s="975">
        <v>0.72319999999999995</v>
      </c>
      <c r="O32" s="1668"/>
      <c r="P32" s="976">
        <v>0.77</v>
      </c>
      <c r="Q32" s="1668"/>
      <c r="R32" s="976">
        <v>0.77</v>
      </c>
      <c r="S32" s="1671"/>
      <c r="T32" s="1660"/>
    </row>
    <row r="33" spans="1:20" ht="41.25">
      <c r="A33" s="752"/>
      <c r="B33" s="978"/>
      <c r="C33" s="966"/>
      <c r="D33" s="979"/>
      <c r="E33" s="895" t="s">
        <v>1542</v>
      </c>
      <c r="F33" s="974" t="s">
        <v>1712</v>
      </c>
      <c r="G33" s="975">
        <v>0.93659999999999999</v>
      </c>
      <c r="H33" s="975">
        <v>0.95920000000000005</v>
      </c>
      <c r="I33" s="1668"/>
      <c r="J33" s="975">
        <v>0.97070000000000001</v>
      </c>
      <c r="K33" s="1668"/>
      <c r="L33" s="975">
        <v>0.98229999999999995</v>
      </c>
      <c r="M33" s="1668"/>
      <c r="N33" s="975">
        <v>0.99409999999999998</v>
      </c>
      <c r="O33" s="1668"/>
      <c r="P33" s="976">
        <v>1</v>
      </c>
      <c r="Q33" s="1668"/>
      <c r="R33" s="976">
        <v>1</v>
      </c>
      <c r="S33" s="1671"/>
      <c r="T33" s="1660"/>
    </row>
    <row r="34" spans="1:20" ht="41.25">
      <c r="A34" s="752"/>
      <c r="B34" s="969"/>
      <c r="C34" s="969"/>
      <c r="D34" s="977"/>
      <c r="E34" s="895" t="s">
        <v>1542</v>
      </c>
      <c r="F34" s="974" t="s">
        <v>1713</v>
      </c>
      <c r="G34" s="975">
        <v>0.4849</v>
      </c>
      <c r="H34" s="975">
        <v>0.59650000000000003</v>
      </c>
      <c r="I34" s="1669"/>
      <c r="J34" s="975">
        <v>0.65229999999999999</v>
      </c>
      <c r="K34" s="1669"/>
      <c r="L34" s="975">
        <v>0.70809999999999995</v>
      </c>
      <c r="M34" s="1669"/>
      <c r="N34" s="975">
        <v>0.76400000000000001</v>
      </c>
      <c r="O34" s="1669"/>
      <c r="P34" s="976">
        <v>0.82</v>
      </c>
      <c r="Q34" s="1669"/>
      <c r="R34" s="976">
        <v>0.82</v>
      </c>
      <c r="S34" s="1672"/>
      <c r="T34" s="1661"/>
    </row>
    <row r="35" spans="1:20" ht="27">
      <c r="A35" s="772">
        <v>1</v>
      </c>
      <c r="B35" s="980" t="s">
        <v>1477</v>
      </c>
      <c r="C35" s="772">
        <v>22</v>
      </c>
      <c r="D35" s="804" t="s">
        <v>838</v>
      </c>
      <c r="E35" s="981"/>
      <c r="F35" s="771" t="s">
        <v>1718</v>
      </c>
      <c r="G35" s="772"/>
      <c r="H35" s="900">
        <v>0.8</v>
      </c>
      <c r="I35" s="960">
        <v>1650</v>
      </c>
      <c r="J35" s="900">
        <v>0.81</v>
      </c>
      <c r="K35" s="960">
        <v>1900</v>
      </c>
      <c r="L35" s="900">
        <v>0.82</v>
      </c>
      <c r="M35" s="960">
        <v>1800</v>
      </c>
      <c r="N35" s="900">
        <v>0.83</v>
      </c>
      <c r="O35" s="960">
        <v>1900</v>
      </c>
      <c r="P35" s="900">
        <v>0.84</v>
      </c>
      <c r="Q35" s="960">
        <v>1900</v>
      </c>
      <c r="R35" s="773">
        <v>0.85</v>
      </c>
      <c r="S35" s="960">
        <f>Q35+O35+M35+K35+I35</f>
        <v>9150</v>
      </c>
      <c r="T35" s="804" t="s">
        <v>1150</v>
      </c>
    </row>
    <row r="36" spans="1:20" ht="40.5">
      <c r="A36" s="752"/>
      <c r="B36" s="957"/>
      <c r="C36" s="752"/>
      <c r="D36" s="955" t="s">
        <v>1396</v>
      </c>
      <c r="E36" s="982"/>
      <c r="F36" s="771" t="s">
        <v>1398</v>
      </c>
      <c r="G36" s="756"/>
      <c r="H36" s="900">
        <v>0.9</v>
      </c>
      <c r="I36" s="960">
        <v>9414</v>
      </c>
      <c r="J36" s="900">
        <v>0.9</v>
      </c>
      <c r="K36" s="960">
        <v>9700</v>
      </c>
      <c r="L36" s="900">
        <v>0.9</v>
      </c>
      <c r="M36" s="960">
        <v>9700</v>
      </c>
      <c r="N36" s="900">
        <v>0.9</v>
      </c>
      <c r="O36" s="960">
        <v>9700</v>
      </c>
      <c r="P36" s="900">
        <v>0.9</v>
      </c>
      <c r="Q36" s="960">
        <v>9700</v>
      </c>
      <c r="R36" s="900">
        <v>0.9</v>
      </c>
      <c r="S36" s="960">
        <f>Q36+O36+M36+K36+I36</f>
        <v>48214</v>
      </c>
      <c r="T36" s="804" t="s">
        <v>1150</v>
      </c>
    </row>
    <row r="37" spans="1:20">
      <c r="A37" s="610"/>
      <c r="B37" s="610"/>
      <c r="C37" s="610"/>
      <c r="D37" s="614"/>
      <c r="E37" s="678"/>
      <c r="F37" s="696"/>
      <c r="G37" s="610"/>
      <c r="H37" s="606"/>
      <c r="I37" s="606"/>
      <c r="J37" s="606"/>
      <c r="K37" s="606"/>
      <c r="L37" s="606"/>
      <c r="M37" s="606"/>
      <c r="N37" s="606"/>
      <c r="O37" s="606"/>
      <c r="P37" s="606"/>
      <c r="Q37" s="606"/>
      <c r="R37" s="606"/>
      <c r="S37" s="606"/>
      <c r="T37" s="866"/>
    </row>
    <row r="38" spans="1:20">
      <c r="A38" s="601">
        <v>1</v>
      </c>
      <c r="B38" s="602" t="s">
        <v>1486</v>
      </c>
      <c r="C38" s="601"/>
      <c r="D38" s="603" t="s">
        <v>1318</v>
      </c>
      <c r="E38" s="674"/>
      <c r="F38" s="696"/>
      <c r="G38" s="610"/>
      <c r="H38" s="606"/>
      <c r="I38" s="606"/>
      <c r="J38" s="606"/>
      <c r="K38" s="606"/>
      <c r="L38" s="606"/>
      <c r="M38" s="606"/>
      <c r="N38" s="606"/>
      <c r="O38" s="606"/>
      <c r="P38" s="606"/>
      <c r="Q38" s="606"/>
      <c r="R38" s="606"/>
      <c r="S38" s="606"/>
      <c r="T38" s="866"/>
    </row>
    <row r="39" spans="1:20">
      <c r="A39" s="610"/>
      <c r="B39" s="611"/>
      <c r="C39" s="610"/>
      <c r="D39" s="604"/>
      <c r="E39" s="677"/>
      <c r="F39" s="696"/>
      <c r="G39" s="610"/>
      <c r="H39" s="606"/>
      <c r="I39" s="606"/>
      <c r="J39" s="606"/>
      <c r="K39" s="606"/>
      <c r="L39" s="606"/>
      <c r="M39" s="606"/>
      <c r="N39" s="606"/>
      <c r="O39" s="606"/>
      <c r="P39" s="606"/>
      <c r="Q39" s="606"/>
      <c r="R39" s="606"/>
      <c r="S39" s="606"/>
      <c r="T39" s="866"/>
    </row>
    <row r="40" spans="1:20" ht="27">
      <c r="A40" s="962">
        <v>1</v>
      </c>
      <c r="B40" s="963" t="s">
        <v>1486</v>
      </c>
      <c r="C40" s="962">
        <v>16</v>
      </c>
      <c r="D40" s="988" t="s">
        <v>1720</v>
      </c>
      <c r="E40" s="895" t="s">
        <v>1542</v>
      </c>
      <c r="F40" s="771" t="s">
        <v>1721</v>
      </c>
      <c r="G40" s="989">
        <v>0.89970000000000006</v>
      </c>
      <c r="H40" s="773">
        <v>0.9</v>
      </c>
      <c r="I40" s="1662">
        <v>305.85599999999999</v>
      </c>
      <c r="J40" s="773">
        <v>0.9</v>
      </c>
      <c r="K40" s="1662">
        <v>305.85599999999999</v>
      </c>
      <c r="L40" s="773">
        <v>0.92</v>
      </c>
      <c r="M40" s="1662">
        <v>314.30799999999999</v>
      </c>
      <c r="N40" s="773">
        <v>0.93</v>
      </c>
      <c r="O40" s="1662">
        <v>316.05099999999999</v>
      </c>
      <c r="P40" s="773">
        <v>0.95</v>
      </c>
      <c r="Q40" s="1662">
        <v>322.84800000000001</v>
      </c>
      <c r="R40" s="773">
        <f t="shared" ref="R40:R41" si="0">P40</f>
        <v>0.95</v>
      </c>
      <c r="S40" s="1664">
        <f>I40+K40+M40+O40+Q40</f>
        <v>1564.9189999999999</v>
      </c>
      <c r="T40" s="1651" t="s">
        <v>1319</v>
      </c>
    </row>
    <row r="41" spans="1:20" ht="54">
      <c r="A41" s="966"/>
      <c r="B41" s="978"/>
      <c r="C41" s="966"/>
      <c r="D41" s="990"/>
      <c r="E41" s="895" t="s">
        <v>1542</v>
      </c>
      <c r="F41" s="771" t="s">
        <v>1722</v>
      </c>
      <c r="G41" s="989">
        <v>0.88470000000000004</v>
      </c>
      <c r="H41" s="773">
        <v>0.9</v>
      </c>
      <c r="I41" s="1663"/>
      <c r="J41" s="773">
        <v>0.9</v>
      </c>
      <c r="K41" s="1663"/>
      <c r="L41" s="773">
        <v>0.92</v>
      </c>
      <c r="M41" s="1663"/>
      <c r="N41" s="773">
        <v>0.93</v>
      </c>
      <c r="O41" s="1663"/>
      <c r="P41" s="773">
        <v>0.95</v>
      </c>
      <c r="Q41" s="1663"/>
      <c r="R41" s="773">
        <f t="shared" si="0"/>
        <v>0.95</v>
      </c>
      <c r="S41" s="1665"/>
      <c r="T41" s="1652"/>
    </row>
    <row r="42" spans="1:20">
      <c r="A42" s="969"/>
      <c r="B42" s="991"/>
      <c r="C42" s="969"/>
      <c r="D42" s="992"/>
      <c r="E42" s="766" t="s">
        <v>1542</v>
      </c>
      <c r="F42" s="771" t="s">
        <v>1723</v>
      </c>
      <c r="G42" s="989">
        <v>0.85029999999999994</v>
      </c>
      <c r="H42" s="773">
        <v>0.87</v>
      </c>
      <c r="I42" s="773"/>
      <c r="J42" s="773">
        <v>0.9</v>
      </c>
      <c r="K42" s="773"/>
      <c r="L42" s="773">
        <v>0.9</v>
      </c>
      <c r="M42" s="773"/>
      <c r="N42" s="773">
        <v>0.91</v>
      </c>
      <c r="O42" s="773"/>
      <c r="P42" s="773">
        <v>0.91</v>
      </c>
      <c r="Q42" s="987"/>
      <c r="R42" s="773">
        <f>P42</f>
        <v>0.91</v>
      </c>
      <c r="S42" s="993"/>
      <c r="T42" s="808"/>
    </row>
    <row r="43" spans="1:20" ht="54">
      <c r="A43" s="752">
        <v>1</v>
      </c>
      <c r="B43" s="957" t="s">
        <v>1486</v>
      </c>
      <c r="C43" s="752">
        <v>19</v>
      </c>
      <c r="D43" s="994" t="s">
        <v>533</v>
      </c>
      <c r="E43" s="995"/>
      <c r="F43" s="996" t="s">
        <v>1719</v>
      </c>
      <c r="G43" s="997">
        <v>0.42</v>
      </c>
      <c r="H43" s="998">
        <v>0.55000000000000004</v>
      </c>
      <c r="I43" s="999">
        <v>496</v>
      </c>
      <c r="J43" s="998">
        <v>0.6</v>
      </c>
      <c r="K43" s="999">
        <v>815</v>
      </c>
      <c r="L43" s="998">
        <v>0.65</v>
      </c>
      <c r="M43" s="999">
        <v>875</v>
      </c>
      <c r="N43" s="998">
        <v>0.7</v>
      </c>
      <c r="O43" s="999">
        <v>985</v>
      </c>
      <c r="P43" s="998">
        <v>0.75</v>
      </c>
      <c r="Q43" s="999">
        <v>985</v>
      </c>
      <c r="R43" s="998">
        <f>P43</f>
        <v>0.75</v>
      </c>
      <c r="S43" s="1000">
        <f>I43+K43+M43+O43+Q43</f>
        <v>4156</v>
      </c>
      <c r="T43" s="804" t="s">
        <v>1319</v>
      </c>
    </row>
    <row r="44" spans="1:20" ht="40.5">
      <c r="A44" s="752">
        <v>1</v>
      </c>
      <c r="B44" s="957" t="s">
        <v>1486</v>
      </c>
      <c r="C44" s="752">
        <v>22</v>
      </c>
      <c r="D44" s="1001" t="s">
        <v>1724</v>
      </c>
      <c r="E44" s="895" t="s">
        <v>1542</v>
      </c>
      <c r="F44" s="806" t="s">
        <v>1725</v>
      </c>
      <c r="G44" s="1002">
        <v>0.91</v>
      </c>
      <c r="H44" s="1002">
        <v>0.9</v>
      </c>
      <c r="I44" s="1003">
        <v>888.56270500000005</v>
      </c>
      <c r="J44" s="1002">
        <v>0.9</v>
      </c>
      <c r="K44" s="1004">
        <v>1260</v>
      </c>
      <c r="L44" s="1002">
        <v>0.9</v>
      </c>
      <c r="M44" s="1005">
        <v>1470</v>
      </c>
      <c r="N44" s="1002">
        <v>0.92</v>
      </c>
      <c r="O44" s="1003">
        <v>1685</v>
      </c>
      <c r="P44" s="773">
        <v>0.95</v>
      </c>
      <c r="Q44" s="1003">
        <v>1860</v>
      </c>
      <c r="R44" s="1006" t="s">
        <v>1726</v>
      </c>
      <c r="S44" s="1000">
        <f>I44+K44+M44+O44+Q44</f>
        <v>7163.5627050000003</v>
      </c>
      <c r="T44" s="804" t="s">
        <v>1319</v>
      </c>
    </row>
    <row r="45" spans="1:20">
      <c r="A45" s="752"/>
      <c r="B45" s="957"/>
      <c r="C45" s="752"/>
      <c r="D45" s="1001"/>
      <c r="E45" s="895" t="s">
        <v>1542</v>
      </c>
      <c r="F45" s="1001" t="s">
        <v>1727</v>
      </c>
      <c r="G45" s="1002" t="s">
        <v>1728</v>
      </c>
      <c r="H45" s="772">
        <v>5</v>
      </c>
      <c r="I45" s="985"/>
      <c r="J45" s="772">
        <v>5</v>
      </c>
      <c r="K45" s="985"/>
      <c r="L45" s="772">
        <v>5</v>
      </c>
      <c r="M45" s="984"/>
      <c r="N45" s="772">
        <v>6</v>
      </c>
      <c r="O45" s="985"/>
      <c r="P45" s="772">
        <v>6</v>
      </c>
      <c r="Q45" s="985"/>
      <c r="R45" s="1006" t="s">
        <v>1729</v>
      </c>
      <c r="S45" s="1007"/>
      <c r="T45" s="808"/>
    </row>
    <row r="46" spans="1:20" ht="27">
      <c r="A46" s="752"/>
      <c r="B46" s="957"/>
      <c r="C46" s="752"/>
      <c r="D46" s="1001"/>
      <c r="E46" s="895" t="s">
        <v>1542</v>
      </c>
      <c r="F46" s="1001" t="s">
        <v>1730</v>
      </c>
      <c r="G46" s="1002" t="s">
        <v>1731</v>
      </c>
      <c r="H46" s="773">
        <v>0.8</v>
      </c>
      <c r="I46" s="1008"/>
      <c r="J46" s="773">
        <v>0.8</v>
      </c>
      <c r="K46" s="1008"/>
      <c r="L46" s="773">
        <v>0.8</v>
      </c>
      <c r="M46" s="1008"/>
      <c r="N46" s="773">
        <v>0.85</v>
      </c>
      <c r="O46" s="1009"/>
      <c r="P46" s="773">
        <v>0.85</v>
      </c>
      <c r="Q46" s="1010"/>
      <c r="R46" s="773">
        <v>0.85</v>
      </c>
      <c r="S46" s="1011"/>
      <c r="T46" s="808"/>
    </row>
    <row r="47" spans="1:20" ht="27">
      <c r="A47" s="752"/>
      <c r="B47" s="957"/>
      <c r="C47" s="752"/>
      <c r="D47" s="1001"/>
      <c r="E47" s="895" t="s">
        <v>1542</v>
      </c>
      <c r="F47" s="1001" t="s">
        <v>1732</v>
      </c>
      <c r="G47" s="1012">
        <v>0.996</v>
      </c>
      <c r="H47" s="773">
        <v>0.89</v>
      </c>
      <c r="I47" s="985"/>
      <c r="J47" s="773">
        <v>0.9</v>
      </c>
      <c r="K47" s="985"/>
      <c r="L47" s="773">
        <v>0.9</v>
      </c>
      <c r="M47" s="985"/>
      <c r="N47" s="773">
        <v>0.91</v>
      </c>
      <c r="O47" s="985"/>
      <c r="P47" s="773">
        <v>0.91</v>
      </c>
      <c r="Q47" s="985"/>
      <c r="R47" s="773">
        <v>0.91</v>
      </c>
      <c r="S47" s="1011"/>
      <c r="T47" s="808"/>
    </row>
    <row r="48" spans="1:20" ht="27">
      <c r="A48" s="752"/>
      <c r="B48" s="957"/>
      <c r="C48" s="752"/>
      <c r="D48" s="1001"/>
      <c r="E48" s="895" t="s">
        <v>1542</v>
      </c>
      <c r="F48" s="1001" t="s">
        <v>1733</v>
      </c>
      <c r="G48" s="1002">
        <v>1</v>
      </c>
      <c r="H48" s="773">
        <v>1</v>
      </c>
      <c r="I48" s="1013"/>
      <c r="J48" s="773">
        <v>1</v>
      </c>
      <c r="K48" s="1013"/>
      <c r="L48" s="773">
        <v>1</v>
      </c>
      <c r="M48" s="1013"/>
      <c r="N48" s="773">
        <v>1</v>
      </c>
      <c r="O48" s="1013"/>
      <c r="P48" s="773">
        <v>1</v>
      </c>
      <c r="Q48" s="1013"/>
      <c r="R48" s="1002">
        <v>1</v>
      </c>
      <c r="S48" s="1011"/>
      <c r="T48" s="808"/>
    </row>
    <row r="49" spans="1:20" ht="40.5">
      <c r="A49" s="752"/>
      <c r="B49" s="957"/>
      <c r="C49" s="752"/>
      <c r="D49" s="1001"/>
      <c r="E49" s="895" t="s">
        <v>1542</v>
      </c>
      <c r="F49" s="806" t="s">
        <v>1734</v>
      </c>
      <c r="G49" s="1002">
        <v>1</v>
      </c>
      <c r="H49" s="773">
        <v>1</v>
      </c>
      <c r="I49" s="985"/>
      <c r="J49" s="773">
        <v>1</v>
      </c>
      <c r="K49" s="985"/>
      <c r="L49" s="773">
        <v>1</v>
      </c>
      <c r="M49" s="985"/>
      <c r="N49" s="773">
        <v>1</v>
      </c>
      <c r="O49" s="985"/>
      <c r="P49" s="773">
        <v>1</v>
      </c>
      <c r="Q49" s="985"/>
      <c r="R49" s="1002">
        <v>1</v>
      </c>
      <c r="S49" s="1011"/>
      <c r="T49" s="808"/>
    </row>
    <row r="50" spans="1:20" ht="67.5">
      <c r="A50" s="752"/>
      <c r="B50" s="957"/>
      <c r="C50" s="752"/>
      <c r="D50" s="1014"/>
      <c r="E50" s="895" t="s">
        <v>1542</v>
      </c>
      <c r="F50" s="1015" t="s">
        <v>1735</v>
      </c>
      <c r="G50" s="1002">
        <v>1</v>
      </c>
      <c r="H50" s="773">
        <v>1</v>
      </c>
      <c r="I50" s="986"/>
      <c r="J50" s="773">
        <v>1</v>
      </c>
      <c r="K50" s="986"/>
      <c r="L50" s="773">
        <v>1</v>
      </c>
      <c r="M50" s="985"/>
      <c r="N50" s="773">
        <v>1</v>
      </c>
      <c r="O50" s="986"/>
      <c r="P50" s="773">
        <v>1</v>
      </c>
      <c r="Q50" s="986"/>
      <c r="R50" s="1002">
        <v>1</v>
      </c>
      <c r="S50" s="1016"/>
      <c r="T50" s="808"/>
    </row>
    <row r="51" spans="1:20" ht="40.5">
      <c r="A51" s="752">
        <v>1</v>
      </c>
      <c r="B51" s="957" t="s">
        <v>1486</v>
      </c>
      <c r="C51" s="962">
        <v>24</v>
      </c>
      <c r="D51" s="901" t="s">
        <v>1321</v>
      </c>
      <c r="E51" s="895" t="s">
        <v>1542</v>
      </c>
      <c r="F51" s="755" t="s">
        <v>1736</v>
      </c>
      <c r="G51" s="1017">
        <v>0.90780000000000005</v>
      </c>
      <c r="H51" s="773">
        <v>1</v>
      </c>
      <c r="I51" s="1653">
        <v>38886.852310000002</v>
      </c>
      <c r="J51" s="773">
        <v>1</v>
      </c>
      <c r="K51" s="1653">
        <v>40627.921719999998</v>
      </c>
      <c r="L51" s="773">
        <v>1</v>
      </c>
      <c r="M51" s="1653">
        <v>42338.534220000001</v>
      </c>
      <c r="N51" s="773">
        <v>1</v>
      </c>
      <c r="O51" s="1653">
        <v>44038.015240000001</v>
      </c>
      <c r="P51" s="773">
        <v>1</v>
      </c>
      <c r="Q51" s="1653">
        <v>45735.094660000002</v>
      </c>
      <c r="R51" s="759">
        <v>1</v>
      </c>
      <c r="S51" s="1656">
        <v>211626.41815000001</v>
      </c>
      <c r="T51" s="1659" t="s">
        <v>1319</v>
      </c>
    </row>
    <row r="52" spans="1:20" ht="40.9" customHeight="1">
      <c r="A52" s="752"/>
      <c r="B52" s="957"/>
      <c r="C52" s="966"/>
      <c r="D52" s="968"/>
      <c r="E52" s="895" t="s">
        <v>1542</v>
      </c>
      <c r="F52" s="755" t="s">
        <v>1737</v>
      </c>
      <c r="G52" s="773">
        <v>1</v>
      </c>
      <c r="H52" s="773">
        <v>1</v>
      </c>
      <c r="I52" s="1654"/>
      <c r="J52" s="773">
        <v>1</v>
      </c>
      <c r="K52" s="1654"/>
      <c r="L52" s="773">
        <v>1</v>
      </c>
      <c r="M52" s="1654"/>
      <c r="N52" s="773">
        <v>1</v>
      </c>
      <c r="O52" s="1654"/>
      <c r="P52" s="773">
        <v>1</v>
      </c>
      <c r="Q52" s="1654"/>
      <c r="R52" s="759">
        <v>1</v>
      </c>
      <c r="S52" s="1657"/>
      <c r="T52" s="1660"/>
    </row>
    <row r="53" spans="1:20" ht="67.5">
      <c r="A53" s="752"/>
      <c r="B53" s="957"/>
      <c r="C53" s="966"/>
      <c r="D53" s="968"/>
      <c r="E53" s="895" t="s">
        <v>1542</v>
      </c>
      <c r="F53" s="755" t="s">
        <v>1738</v>
      </c>
      <c r="G53" s="773">
        <v>1</v>
      </c>
      <c r="H53" s="773">
        <v>1</v>
      </c>
      <c r="I53" s="1654"/>
      <c r="J53" s="773">
        <v>1</v>
      </c>
      <c r="K53" s="1654"/>
      <c r="L53" s="773">
        <v>1</v>
      </c>
      <c r="M53" s="1654"/>
      <c r="N53" s="773">
        <v>1</v>
      </c>
      <c r="O53" s="1654"/>
      <c r="P53" s="773">
        <v>1</v>
      </c>
      <c r="Q53" s="1654"/>
      <c r="R53" s="759">
        <v>1</v>
      </c>
      <c r="S53" s="1657"/>
      <c r="T53" s="1660"/>
    </row>
    <row r="54" spans="1:20" ht="28.15" customHeight="1">
      <c r="A54" s="752"/>
      <c r="B54" s="957"/>
      <c r="C54" s="966"/>
      <c r="D54" s="968"/>
      <c r="E54" s="895" t="s">
        <v>1542</v>
      </c>
      <c r="F54" s="755" t="s">
        <v>1739</v>
      </c>
      <c r="G54" s="773">
        <v>1.03</v>
      </c>
      <c r="H54" s="773">
        <v>0.8</v>
      </c>
      <c r="I54" s="1654"/>
      <c r="J54" s="773">
        <v>0.85</v>
      </c>
      <c r="K54" s="1654"/>
      <c r="L54" s="773">
        <v>0.9</v>
      </c>
      <c r="M54" s="1654"/>
      <c r="N54" s="773">
        <v>0.9</v>
      </c>
      <c r="O54" s="1654"/>
      <c r="P54" s="773">
        <v>1</v>
      </c>
      <c r="Q54" s="1654"/>
      <c r="R54" s="759">
        <v>1</v>
      </c>
      <c r="S54" s="1657"/>
      <c r="T54" s="1660"/>
    </row>
    <row r="55" spans="1:20" ht="40.5">
      <c r="A55" s="752"/>
      <c r="B55" s="957"/>
      <c r="C55" s="966"/>
      <c r="D55" s="968"/>
      <c r="E55" s="895" t="s">
        <v>1542</v>
      </c>
      <c r="F55" s="755" t="s">
        <v>1740</v>
      </c>
      <c r="G55" s="773">
        <v>0.7</v>
      </c>
      <c r="H55" s="773">
        <v>0.8</v>
      </c>
      <c r="I55" s="1654"/>
      <c r="J55" s="773">
        <v>0.82</v>
      </c>
      <c r="K55" s="1654"/>
      <c r="L55" s="773">
        <v>0.82</v>
      </c>
      <c r="M55" s="1654"/>
      <c r="N55" s="773">
        <v>0.83</v>
      </c>
      <c r="O55" s="1654"/>
      <c r="P55" s="773">
        <v>0.84</v>
      </c>
      <c r="Q55" s="1654"/>
      <c r="R55" s="759">
        <v>0.84</v>
      </c>
      <c r="S55" s="1657"/>
      <c r="T55" s="1660"/>
    </row>
    <row r="56" spans="1:20" ht="14.45" customHeight="1">
      <c r="A56" s="752"/>
      <c r="B56" s="957"/>
      <c r="C56" s="966"/>
      <c r="D56" s="968"/>
      <c r="E56" s="895" t="s">
        <v>1542</v>
      </c>
      <c r="F56" s="755" t="s">
        <v>1741</v>
      </c>
      <c r="G56" s="1017">
        <v>0.85740000000000005</v>
      </c>
      <c r="H56" s="773">
        <v>0.88</v>
      </c>
      <c r="I56" s="1654"/>
      <c r="J56" s="773">
        <v>0.89</v>
      </c>
      <c r="K56" s="1654"/>
      <c r="L56" s="773">
        <v>0.9</v>
      </c>
      <c r="M56" s="1654"/>
      <c r="N56" s="773">
        <v>0.9</v>
      </c>
      <c r="O56" s="1654"/>
      <c r="P56" s="773">
        <v>0.91</v>
      </c>
      <c r="Q56" s="1654"/>
      <c r="R56" s="759">
        <v>0.91</v>
      </c>
      <c r="S56" s="1657"/>
      <c r="T56" s="1660"/>
    </row>
    <row r="57" spans="1:20" ht="27">
      <c r="A57" s="752"/>
      <c r="B57" s="957"/>
      <c r="C57" s="966"/>
      <c r="D57" s="968"/>
      <c r="E57" s="895" t="s">
        <v>1542</v>
      </c>
      <c r="F57" s="755" t="s">
        <v>1742</v>
      </c>
      <c r="G57" s="1017">
        <v>0.89800000000000002</v>
      </c>
      <c r="H57" s="773">
        <v>0.9</v>
      </c>
      <c r="I57" s="1654"/>
      <c r="J57" s="773">
        <v>0.91</v>
      </c>
      <c r="K57" s="1654"/>
      <c r="L57" s="773">
        <v>0.91</v>
      </c>
      <c r="M57" s="1654"/>
      <c r="N57" s="773">
        <v>0.92</v>
      </c>
      <c r="O57" s="1654"/>
      <c r="P57" s="773">
        <v>0.92</v>
      </c>
      <c r="Q57" s="1654"/>
      <c r="R57" s="759">
        <v>0.92</v>
      </c>
      <c r="S57" s="1657"/>
      <c r="T57" s="1660"/>
    </row>
    <row r="58" spans="1:20" ht="14.45" customHeight="1">
      <c r="A58" s="752"/>
      <c r="B58" s="957"/>
      <c r="C58" s="966"/>
      <c r="D58" s="968"/>
      <c r="E58" s="895" t="s">
        <v>1542</v>
      </c>
      <c r="F58" s="755" t="s">
        <v>1743</v>
      </c>
      <c r="G58" s="1017">
        <v>0.77700000000000002</v>
      </c>
      <c r="H58" s="773">
        <v>0.77</v>
      </c>
      <c r="I58" s="1654"/>
      <c r="J58" s="773">
        <v>0.77</v>
      </c>
      <c r="K58" s="1654"/>
      <c r="L58" s="773">
        <v>0.78</v>
      </c>
      <c r="M58" s="1654"/>
      <c r="N58" s="773">
        <v>0.78</v>
      </c>
      <c r="O58" s="1654"/>
      <c r="P58" s="773">
        <v>0.78</v>
      </c>
      <c r="Q58" s="1654"/>
      <c r="R58" s="759">
        <v>0.78</v>
      </c>
      <c r="S58" s="1657"/>
      <c r="T58" s="1660"/>
    </row>
    <row r="59" spans="1:20" ht="40.5">
      <c r="A59" s="752"/>
      <c r="B59" s="957"/>
      <c r="C59" s="966"/>
      <c r="D59" s="968"/>
      <c r="E59" s="895" t="s">
        <v>1542</v>
      </c>
      <c r="F59" s="755" t="s">
        <v>1744</v>
      </c>
      <c r="G59" s="1017">
        <v>1</v>
      </c>
      <c r="H59" s="773">
        <v>1</v>
      </c>
      <c r="I59" s="1654"/>
      <c r="J59" s="773">
        <v>1</v>
      </c>
      <c r="K59" s="1654"/>
      <c r="L59" s="773">
        <v>1</v>
      </c>
      <c r="M59" s="1654"/>
      <c r="N59" s="773">
        <v>1</v>
      </c>
      <c r="O59" s="1654"/>
      <c r="P59" s="773">
        <v>1</v>
      </c>
      <c r="Q59" s="1654"/>
      <c r="R59" s="759">
        <v>1</v>
      </c>
      <c r="S59" s="1657"/>
      <c r="T59" s="1660"/>
    </row>
    <row r="60" spans="1:20" ht="27">
      <c r="A60" s="752"/>
      <c r="B60" s="957"/>
      <c r="C60" s="969"/>
      <c r="D60" s="970"/>
      <c r="E60" s="895" t="s">
        <v>1542</v>
      </c>
      <c r="F60" s="755" t="s">
        <v>1745</v>
      </c>
      <c r="G60" s="1017">
        <v>0.97899999999999998</v>
      </c>
      <c r="H60" s="773">
        <v>0.98</v>
      </c>
      <c r="I60" s="1655"/>
      <c r="J60" s="1018">
        <v>0.98199999999999998</v>
      </c>
      <c r="K60" s="1655"/>
      <c r="L60" s="1018">
        <v>0.98299999999999998</v>
      </c>
      <c r="M60" s="1655"/>
      <c r="N60" s="1017">
        <v>0.98399999999999999</v>
      </c>
      <c r="O60" s="1655"/>
      <c r="P60" s="1018">
        <v>0.98499999999999999</v>
      </c>
      <c r="Q60" s="1655"/>
      <c r="R60" s="759">
        <v>0.98499999999999999</v>
      </c>
      <c r="S60" s="1658"/>
      <c r="T60" s="1661"/>
    </row>
    <row r="61" spans="1:20" ht="81">
      <c r="A61" s="752">
        <v>1</v>
      </c>
      <c r="B61" s="957" t="s">
        <v>1486</v>
      </c>
      <c r="C61" s="752">
        <v>26</v>
      </c>
      <c r="D61" s="1218" t="s">
        <v>1333</v>
      </c>
      <c r="E61" s="916"/>
      <c r="F61" s="768" t="s">
        <v>1864</v>
      </c>
      <c r="G61" s="1219">
        <v>0.25</v>
      </c>
      <c r="H61" s="1092"/>
      <c r="I61" s="1092"/>
      <c r="J61" s="1092"/>
      <c r="K61" s="1092"/>
      <c r="L61" s="1092"/>
      <c r="M61" s="1092"/>
      <c r="N61" s="1092"/>
      <c r="O61" s="1092"/>
      <c r="P61" s="1092"/>
      <c r="Q61" s="1092"/>
      <c r="R61" s="1220">
        <v>0.75</v>
      </c>
      <c r="S61" s="1092"/>
      <c r="T61" s="949" t="s">
        <v>1515</v>
      </c>
    </row>
    <row r="62" spans="1:20" ht="54">
      <c r="A62" s="610">
        <v>1</v>
      </c>
      <c r="B62" s="980" t="s">
        <v>1486</v>
      </c>
      <c r="C62" s="772">
        <v>33</v>
      </c>
      <c r="D62" s="940" t="s">
        <v>1332</v>
      </c>
      <c r="E62" s="1215"/>
      <c r="F62" s="755" t="s">
        <v>1863</v>
      </c>
      <c r="G62" s="759">
        <v>1</v>
      </c>
      <c r="H62" s="808"/>
      <c r="I62" s="804">
        <v>80</v>
      </c>
      <c r="J62" s="808"/>
      <c r="K62" s="804">
        <v>85</v>
      </c>
      <c r="L62" s="808"/>
      <c r="M62" s="804">
        <v>90</v>
      </c>
      <c r="N62" s="808"/>
      <c r="O62" s="804">
        <v>95</v>
      </c>
      <c r="P62" s="808"/>
      <c r="Q62" s="808"/>
      <c r="R62" s="759">
        <v>1</v>
      </c>
      <c r="S62" s="808"/>
      <c r="T62" s="804" t="s">
        <v>1515</v>
      </c>
    </row>
    <row r="63" spans="1:20">
      <c r="A63" s="601">
        <v>1</v>
      </c>
      <c r="B63" s="602" t="s">
        <v>1488</v>
      </c>
      <c r="C63" s="601"/>
      <c r="D63" s="603" t="s">
        <v>1449</v>
      </c>
      <c r="E63" s="674"/>
      <c r="F63" s="694"/>
      <c r="G63" s="605"/>
      <c r="H63" s="606"/>
      <c r="I63" s="606"/>
      <c r="J63" s="606"/>
      <c r="K63" s="606"/>
      <c r="L63" s="606"/>
      <c r="M63" s="606"/>
      <c r="N63" s="606"/>
      <c r="O63" s="606"/>
      <c r="P63" s="606"/>
      <c r="Q63" s="606"/>
      <c r="R63" s="606"/>
      <c r="S63" s="606"/>
      <c r="T63" s="866"/>
    </row>
    <row r="64" spans="1:20" ht="5.45" customHeight="1">
      <c r="A64" s="610"/>
      <c r="B64" s="642"/>
      <c r="C64" s="642"/>
      <c r="D64" s="745"/>
      <c r="E64" s="746"/>
      <c r="F64" s="747"/>
      <c r="G64" s="744"/>
      <c r="H64" s="646"/>
      <c r="I64" s="646"/>
      <c r="J64" s="646"/>
      <c r="K64" s="646"/>
      <c r="L64" s="646"/>
      <c r="M64" s="646"/>
      <c r="N64" s="646"/>
      <c r="O64" s="646"/>
      <c r="P64" s="646"/>
      <c r="Q64" s="646"/>
      <c r="R64" s="646"/>
      <c r="S64" s="646"/>
      <c r="T64" s="868"/>
    </row>
    <row r="65" spans="1:20" ht="5.45" customHeight="1">
      <c r="A65" s="610"/>
      <c r="B65" s="594"/>
      <c r="C65" s="594"/>
      <c r="D65" s="778"/>
      <c r="E65" s="779"/>
      <c r="F65" s="780"/>
      <c r="G65" s="781"/>
      <c r="H65" s="782"/>
      <c r="I65" s="782"/>
      <c r="J65" s="782"/>
      <c r="K65" s="782"/>
      <c r="L65" s="782"/>
      <c r="M65" s="782"/>
      <c r="N65" s="782"/>
      <c r="O65" s="782"/>
      <c r="P65" s="782"/>
      <c r="Q65" s="782"/>
      <c r="R65" s="782"/>
      <c r="S65" s="782"/>
      <c r="T65" s="869"/>
    </row>
    <row r="66" spans="1:20" ht="54">
      <c r="A66" s="710">
        <v>1</v>
      </c>
      <c r="B66" s="715" t="s">
        <v>1488</v>
      </c>
      <c r="C66" s="716">
        <v>15</v>
      </c>
      <c r="D66" s="787" t="s">
        <v>925</v>
      </c>
      <c r="E66" s="788"/>
      <c r="F66" s="789" t="s">
        <v>926</v>
      </c>
      <c r="G66" s="783">
        <v>0.85</v>
      </c>
      <c r="H66" s="784">
        <v>0.9</v>
      </c>
      <c r="I66" s="785">
        <v>15000</v>
      </c>
      <c r="J66" s="784">
        <v>0.92</v>
      </c>
      <c r="K66" s="785">
        <v>16000</v>
      </c>
      <c r="L66" s="784">
        <v>0.95</v>
      </c>
      <c r="M66" s="785">
        <v>17000</v>
      </c>
      <c r="N66" s="784">
        <v>0.98</v>
      </c>
      <c r="O66" s="785">
        <v>18000</v>
      </c>
      <c r="P66" s="784">
        <v>1</v>
      </c>
      <c r="Q66" s="785">
        <v>20000</v>
      </c>
      <c r="R66" s="784">
        <v>1</v>
      </c>
      <c r="S66" s="786">
        <v>86000</v>
      </c>
      <c r="T66" s="870" t="s">
        <v>1405</v>
      </c>
    </row>
    <row r="67" spans="1:20" ht="54">
      <c r="A67" s="791"/>
      <c r="B67" s="792"/>
      <c r="C67" s="791"/>
      <c r="D67" s="793" t="s">
        <v>1566</v>
      </c>
      <c r="E67" s="794"/>
      <c r="F67" s="795" t="s">
        <v>1567</v>
      </c>
      <c r="G67" s="1022">
        <v>0.9</v>
      </c>
      <c r="H67" s="1023">
        <v>0.92</v>
      </c>
      <c r="I67" s="1024">
        <v>9500</v>
      </c>
      <c r="J67" s="1023">
        <v>0.95</v>
      </c>
      <c r="K67" s="1024">
        <v>9570</v>
      </c>
      <c r="L67" s="1023">
        <v>0.97</v>
      </c>
      <c r="M67" s="1024">
        <v>1015</v>
      </c>
      <c r="N67" s="1023">
        <v>0.98</v>
      </c>
      <c r="O67" s="1024">
        <v>1062</v>
      </c>
      <c r="P67" s="1023">
        <v>1</v>
      </c>
      <c r="Q67" s="1025">
        <v>11300</v>
      </c>
      <c r="R67" s="1023">
        <v>1</v>
      </c>
      <c r="S67" s="1024">
        <v>51140</v>
      </c>
      <c r="T67" s="870"/>
    </row>
    <row r="68" spans="1:20" ht="67.5">
      <c r="A68" s="1028">
        <v>1</v>
      </c>
      <c r="B68" s="1029" t="s">
        <v>1488</v>
      </c>
      <c r="C68" s="1032">
        <v>16</v>
      </c>
      <c r="D68" s="1033" t="s">
        <v>936</v>
      </c>
      <c r="E68" s="1034"/>
      <c r="F68" s="1035" t="s">
        <v>1452</v>
      </c>
      <c r="G68" s="1044" t="s">
        <v>1115</v>
      </c>
      <c r="H68" s="1025">
        <v>1</v>
      </c>
      <c r="I68" s="1036">
        <f>SUM(I70:I71)</f>
        <v>800</v>
      </c>
      <c r="J68" s="1025">
        <v>1</v>
      </c>
      <c r="K68" s="1036">
        <f>SUM(K70:K71)</f>
        <v>900</v>
      </c>
      <c r="L68" s="1025">
        <v>2</v>
      </c>
      <c r="M68" s="1036">
        <f>SUM(M70:M71)</f>
        <v>1000</v>
      </c>
      <c r="N68" s="1025">
        <v>2</v>
      </c>
      <c r="O68" s="1036">
        <f>SUM(O70:O71)</f>
        <v>1100</v>
      </c>
      <c r="P68" s="1025">
        <v>2</v>
      </c>
      <c r="Q68" s="1036">
        <f>SUM(Q70:Q71)</f>
        <v>1200</v>
      </c>
      <c r="R68" s="1025" t="s">
        <v>1077</v>
      </c>
      <c r="S68" s="1036">
        <f>SUM(S70:S71)</f>
        <v>5000</v>
      </c>
      <c r="T68" s="1030" t="s">
        <v>1405</v>
      </c>
    </row>
    <row r="69" spans="1:20" ht="54">
      <c r="A69" s="1028"/>
      <c r="B69" s="1029"/>
      <c r="C69" s="1039"/>
      <c r="D69" s="793" t="s">
        <v>1746</v>
      </c>
      <c r="E69" s="1040"/>
      <c r="F69" s="1041" t="s">
        <v>1747</v>
      </c>
      <c r="G69" s="1042">
        <v>0.65</v>
      </c>
      <c r="H69" s="797">
        <v>1</v>
      </c>
      <c r="I69" s="798">
        <v>4000</v>
      </c>
      <c r="J69" s="797">
        <v>1</v>
      </c>
      <c r="K69" s="798">
        <v>5000</v>
      </c>
      <c r="L69" s="797">
        <v>1</v>
      </c>
      <c r="M69" s="798">
        <v>6000</v>
      </c>
      <c r="N69" s="797">
        <v>1</v>
      </c>
      <c r="O69" s="798">
        <v>7000</v>
      </c>
      <c r="P69" s="797">
        <v>1</v>
      </c>
      <c r="Q69" s="798">
        <v>8000</v>
      </c>
      <c r="R69" s="797">
        <v>1</v>
      </c>
      <c r="S69" s="798">
        <v>30000</v>
      </c>
      <c r="T69" s="1030" t="s">
        <v>1405</v>
      </c>
    </row>
    <row r="70" spans="1:20" ht="40.5">
      <c r="A70" s="844" t="s">
        <v>1490</v>
      </c>
      <c r="B70" s="844" t="s">
        <v>1491</v>
      </c>
      <c r="C70" s="1043" t="s">
        <v>1492</v>
      </c>
      <c r="D70" s="1193" t="s">
        <v>931</v>
      </c>
      <c r="E70" s="1037"/>
      <c r="F70" s="1038" t="s">
        <v>1568</v>
      </c>
      <c r="G70" s="1026">
        <v>1</v>
      </c>
      <c r="H70" s="1026">
        <v>1</v>
      </c>
      <c r="I70" s="1027">
        <v>800</v>
      </c>
      <c r="J70" s="1026">
        <v>1</v>
      </c>
      <c r="K70" s="1027">
        <v>900</v>
      </c>
      <c r="L70" s="1026">
        <v>1</v>
      </c>
      <c r="M70" s="1027">
        <v>1000</v>
      </c>
      <c r="N70" s="1026">
        <v>1</v>
      </c>
      <c r="O70" s="1027">
        <v>1100</v>
      </c>
      <c r="P70" s="1026">
        <v>1</v>
      </c>
      <c r="Q70" s="1027">
        <v>1200</v>
      </c>
      <c r="R70" s="1026">
        <v>1</v>
      </c>
      <c r="S70" s="1027">
        <v>5000</v>
      </c>
      <c r="T70" s="1030" t="s">
        <v>1405</v>
      </c>
    </row>
    <row r="71" spans="1:20" ht="27">
      <c r="A71" s="610">
        <v>1</v>
      </c>
      <c r="B71" s="611" t="s">
        <v>1488</v>
      </c>
      <c r="C71" s="610">
        <v>25</v>
      </c>
      <c r="D71" s="1031" t="s">
        <v>958</v>
      </c>
      <c r="E71" s="794"/>
      <c r="F71" s="1100" t="s">
        <v>959</v>
      </c>
      <c r="G71" s="799"/>
      <c r="H71" s="1221"/>
      <c r="I71" s="1221"/>
      <c r="J71" s="1221"/>
      <c r="K71" s="1221"/>
      <c r="L71" s="1221"/>
      <c r="M71" s="1221"/>
      <c r="N71" s="1221"/>
      <c r="O71" s="1221"/>
      <c r="P71" s="1221"/>
      <c r="Q71" s="1221"/>
      <c r="R71" s="1039" t="s">
        <v>1495</v>
      </c>
      <c r="S71" s="1221"/>
      <c r="T71" s="1030" t="s">
        <v>1405</v>
      </c>
    </row>
    <row r="72" spans="1:20" ht="67.5">
      <c r="A72" s="791">
        <v>1</v>
      </c>
      <c r="B72" s="792" t="s">
        <v>1488</v>
      </c>
      <c r="C72" s="791">
        <v>26</v>
      </c>
      <c r="D72" s="1031" t="s">
        <v>943</v>
      </c>
      <c r="E72" s="794"/>
      <c r="F72" s="1041" t="s">
        <v>1750</v>
      </c>
      <c r="G72" s="799">
        <v>0</v>
      </c>
      <c r="H72" s="797">
        <v>1</v>
      </c>
      <c r="I72" s="799">
        <v>0</v>
      </c>
      <c r="J72" s="797">
        <v>1</v>
      </c>
      <c r="K72" s="798">
        <v>25000</v>
      </c>
      <c r="L72" s="797">
        <v>1</v>
      </c>
      <c r="M72" s="798">
        <v>25000</v>
      </c>
      <c r="N72" s="799">
        <v>0</v>
      </c>
      <c r="O72" s="799"/>
      <c r="P72" s="799">
        <v>0</v>
      </c>
      <c r="Q72" s="799"/>
      <c r="R72" s="799" t="s">
        <v>1751</v>
      </c>
      <c r="S72" s="798">
        <v>50000</v>
      </c>
      <c r="T72" s="1030" t="s">
        <v>1405</v>
      </c>
    </row>
    <row r="73" spans="1:20" ht="48">
      <c r="A73" s="791">
        <v>1</v>
      </c>
      <c r="B73" s="792" t="s">
        <v>1488</v>
      </c>
      <c r="C73" s="791">
        <v>27</v>
      </c>
      <c r="D73" s="1031" t="s">
        <v>1494</v>
      </c>
      <c r="E73" s="794"/>
      <c r="F73" s="1047" t="s">
        <v>1748</v>
      </c>
      <c r="G73" s="1048" t="s">
        <v>1749</v>
      </c>
      <c r="H73" s="797">
        <v>0.95</v>
      </c>
      <c r="I73" s="798">
        <v>2000</v>
      </c>
      <c r="J73" s="797">
        <v>0.95</v>
      </c>
      <c r="K73" s="798">
        <v>2000</v>
      </c>
      <c r="L73" s="797">
        <v>0.98</v>
      </c>
      <c r="M73" s="798">
        <v>2500</v>
      </c>
      <c r="N73" s="797">
        <v>0.98</v>
      </c>
      <c r="O73" s="798">
        <v>2500</v>
      </c>
      <c r="P73" s="797">
        <v>1</v>
      </c>
      <c r="Q73" s="798">
        <v>3000</v>
      </c>
      <c r="R73" s="797">
        <v>1</v>
      </c>
      <c r="S73" s="798">
        <v>12000</v>
      </c>
      <c r="T73" s="1030" t="s">
        <v>1405</v>
      </c>
    </row>
    <row r="74" spans="1:20" ht="54">
      <c r="A74" s="610"/>
      <c r="B74" s="611"/>
      <c r="C74" s="610"/>
      <c r="D74" s="1222" t="s">
        <v>1755</v>
      </c>
      <c r="E74" s="1223"/>
      <c r="F74" s="1224" t="s">
        <v>1756</v>
      </c>
      <c r="G74" s="1023">
        <v>1</v>
      </c>
      <c r="H74" s="1023">
        <v>1</v>
      </c>
      <c r="I74" s="1210">
        <v>15000</v>
      </c>
      <c r="J74" s="1023">
        <v>1</v>
      </c>
      <c r="K74" s="1210">
        <v>20000</v>
      </c>
      <c r="L74" s="1023">
        <v>1</v>
      </c>
      <c r="M74" s="1210">
        <v>25000</v>
      </c>
      <c r="N74" s="1023">
        <v>1</v>
      </c>
      <c r="O74" s="1210">
        <v>30000</v>
      </c>
      <c r="P74" s="1023">
        <v>1</v>
      </c>
      <c r="Q74" s="1210">
        <v>35000</v>
      </c>
      <c r="R74" s="1023">
        <v>1</v>
      </c>
      <c r="S74" s="1210">
        <v>125000</v>
      </c>
      <c r="T74" s="1222" t="s">
        <v>1405</v>
      </c>
    </row>
    <row r="75" spans="1:20" ht="67.5">
      <c r="A75" s="610">
        <v>1</v>
      </c>
      <c r="B75" s="611" t="s">
        <v>1488</v>
      </c>
      <c r="C75" s="610">
        <v>28</v>
      </c>
      <c r="D75" s="1030" t="s">
        <v>1865</v>
      </c>
      <c r="E75" s="794"/>
      <c r="F75" s="1100" t="s">
        <v>1457</v>
      </c>
      <c r="G75" s="799">
        <v>0</v>
      </c>
      <c r="H75" s="797">
        <v>1</v>
      </c>
      <c r="I75" s="799">
        <v>0</v>
      </c>
      <c r="J75" s="797">
        <v>1</v>
      </c>
      <c r="K75" s="798">
        <v>25000</v>
      </c>
      <c r="L75" s="797">
        <v>1</v>
      </c>
      <c r="M75" s="798">
        <v>25000</v>
      </c>
      <c r="N75" s="799">
        <v>0</v>
      </c>
      <c r="O75" s="799"/>
      <c r="P75" s="799">
        <v>0</v>
      </c>
      <c r="Q75" s="799"/>
      <c r="R75" s="799" t="s">
        <v>1751</v>
      </c>
      <c r="S75" s="798">
        <v>50000</v>
      </c>
      <c r="T75" s="1030" t="s">
        <v>1405</v>
      </c>
    </row>
    <row r="76" spans="1:20">
      <c r="A76" s="610"/>
      <c r="B76" s="610"/>
      <c r="C76" s="610"/>
      <c r="D76" s="1061"/>
      <c r="E76" s="1062"/>
      <c r="F76" s="702"/>
      <c r="G76" s="599"/>
      <c r="H76" s="600"/>
      <c r="I76" s="600"/>
      <c r="J76" s="600"/>
      <c r="K76" s="600"/>
      <c r="L76" s="600"/>
      <c r="M76" s="600"/>
      <c r="N76" s="600"/>
      <c r="O76" s="600"/>
      <c r="P76" s="600"/>
      <c r="Q76" s="600"/>
      <c r="R76" s="790"/>
      <c r="S76" s="600"/>
      <c r="T76" s="865"/>
    </row>
    <row r="77" spans="1:20">
      <c r="A77" s="601">
        <v>1</v>
      </c>
      <c r="B77" s="602" t="s">
        <v>1499</v>
      </c>
      <c r="C77" s="601"/>
      <c r="D77" s="603" t="s">
        <v>1312</v>
      </c>
      <c r="E77" s="674"/>
      <c r="F77" s="696"/>
      <c r="G77" s="605"/>
      <c r="H77" s="606"/>
      <c r="I77" s="606"/>
      <c r="J77" s="606"/>
      <c r="K77" s="606"/>
      <c r="L77" s="606"/>
      <c r="M77" s="606"/>
      <c r="N77" s="606"/>
      <c r="O77" s="606"/>
      <c r="P77" s="606"/>
      <c r="Q77" s="606"/>
      <c r="R77" s="619"/>
      <c r="S77" s="606"/>
      <c r="T77" s="866"/>
    </row>
    <row r="78" spans="1:20">
      <c r="A78" s="610"/>
      <c r="B78" s="610"/>
      <c r="C78" s="610"/>
      <c r="D78" s="613"/>
      <c r="E78" s="679"/>
      <c r="F78" s="1045"/>
      <c r="G78" s="956"/>
      <c r="H78" s="606"/>
      <c r="I78" s="606"/>
      <c r="J78" s="606"/>
      <c r="K78" s="606"/>
      <c r="L78" s="606"/>
      <c r="M78" s="606"/>
      <c r="N78" s="606"/>
      <c r="O78" s="606"/>
      <c r="P78" s="606"/>
      <c r="Q78" s="606"/>
      <c r="R78" s="619"/>
      <c r="S78" s="606"/>
      <c r="T78" s="866"/>
    </row>
    <row r="79" spans="1:20" ht="54">
      <c r="A79" s="610">
        <v>1</v>
      </c>
      <c r="B79" s="611" t="s">
        <v>1499</v>
      </c>
      <c r="C79" s="610">
        <v>15</v>
      </c>
      <c r="D79" s="1031" t="s">
        <v>992</v>
      </c>
      <c r="E79" s="794"/>
      <c r="F79" s="1041" t="s">
        <v>1752</v>
      </c>
      <c r="G79" s="799" t="s">
        <v>1118</v>
      </c>
      <c r="H79" s="1050"/>
      <c r="I79" s="1050">
        <v>2050</v>
      </c>
      <c r="J79" s="1050"/>
      <c r="K79" s="1050">
        <v>2600</v>
      </c>
      <c r="L79" s="1050"/>
      <c r="M79" s="1050">
        <v>3175</v>
      </c>
      <c r="N79" s="1050"/>
      <c r="O79" s="1050">
        <v>4100</v>
      </c>
      <c r="P79" s="1050"/>
      <c r="Q79" s="1050">
        <v>4950</v>
      </c>
      <c r="R79" s="1025" t="s">
        <v>1753</v>
      </c>
      <c r="S79" s="1051"/>
      <c r="T79" s="867" t="s">
        <v>1405</v>
      </c>
    </row>
    <row r="80" spans="1:20" ht="27">
      <c r="A80" s="610"/>
      <c r="B80" s="611"/>
      <c r="C80" s="610"/>
      <c r="D80" s="1031" t="s">
        <v>476</v>
      </c>
      <c r="E80" s="794"/>
      <c r="F80" s="1226"/>
      <c r="G80" s="1227"/>
      <c r="H80" s="1022">
        <v>1</v>
      </c>
      <c r="I80" s="1207">
        <v>100</v>
      </c>
      <c r="J80" s="1022">
        <v>1</v>
      </c>
      <c r="K80" s="1207">
        <v>100</v>
      </c>
      <c r="L80" s="1022">
        <v>1</v>
      </c>
      <c r="M80" s="1207">
        <v>125</v>
      </c>
      <c r="N80" s="1022">
        <v>1</v>
      </c>
      <c r="O80" s="1207">
        <v>150</v>
      </c>
      <c r="P80" s="1022">
        <v>1</v>
      </c>
      <c r="Q80" s="1207">
        <v>200</v>
      </c>
      <c r="R80" s="1023">
        <v>1</v>
      </c>
      <c r="S80" s="1210">
        <v>675</v>
      </c>
      <c r="T80" s="867" t="s">
        <v>1405</v>
      </c>
    </row>
    <row r="81" spans="1:20" ht="54">
      <c r="A81" s="610">
        <v>1</v>
      </c>
      <c r="B81" s="611" t="s">
        <v>1499</v>
      </c>
      <c r="C81" s="610">
        <v>16</v>
      </c>
      <c r="D81" s="1031" t="s">
        <v>979</v>
      </c>
      <c r="E81" s="794"/>
      <c r="F81" s="1041" t="s">
        <v>1855</v>
      </c>
      <c r="G81" s="1229">
        <v>0.3</v>
      </c>
      <c r="H81" s="1230">
        <v>0.28000000000000003</v>
      </c>
      <c r="I81" s="798">
        <v>2000</v>
      </c>
      <c r="J81" s="797">
        <v>0.26</v>
      </c>
      <c r="K81" s="798">
        <v>2000</v>
      </c>
      <c r="L81" s="797">
        <v>0.24</v>
      </c>
      <c r="M81" s="798">
        <v>1500</v>
      </c>
      <c r="N81" s="797">
        <v>0.22</v>
      </c>
      <c r="O81" s="798">
        <v>1500</v>
      </c>
      <c r="P81" s="797">
        <v>0.2</v>
      </c>
      <c r="Q81" s="798">
        <v>1000</v>
      </c>
      <c r="R81" s="797">
        <v>0.2</v>
      </c>
      <c r="S81" s="798">
        <f>Q81+O81+M81+K81+I81</f>
        <v>8000</v>
      </c>
      <c r="T81" s="867" t="s">
        <v>1405</v>
      </c>
    </row>
    <row r="82" spans="1:20" ht="94.5">
      <c r="A82" s="610">
        <v>1</v>
      </c>
      <c r="B82" s="611" t="s">
        <v>1499</v>
      </c>
      <c r="C82" s="610">
        <v>19</v>
      </c>
      <c r="D82" s="1031" t="s">
        <v>470</v>
      </c>
      <c r="E82" s="794"/>
      <c r="F82" s="1153" t="s">
        <v>1856</v>
      </c>
      <c r="G82" s="1028" t="s">
        <v>1857</v>
      </c>
      <c r="H82" s="1228" t="s">
        <v>1857</v>
      </c>
      <c r="I82" s="1191">
        <v>6850</v>
      </c>
      <c r="J82" s="1228" t="s">
        <v>1858</v>
      </c>
      <c r="K82" s="1191">
        <v>4850</v>
      </c>
      <c r="L82" s="1228" t="s">
        <v>1859</v>
      </c>
      <c r="M82" s="1191">
        <v>5850</v>
      </c>
      <c r="N82" s="1228" t="s">
        <v>1860</v>
      </c>
      <c r="O82" s="1191">
        <v>6850</v>
      </c>
      <c r="P82" s="1228" t="s">
        <v>1861</v>
      </c>
      <c r="Q82" s="1191">
        <v>6900</v>
      </c>
      <c r="R82" s="1028" t="s">
        <v>1862</v>
      </c>
      <c r="S82" s="1191">
        <v>3130</v>
      </c>
      <c r="T82" s="871" t="s">
        <v>1311</v>
      </c>
    </row>
    <row r="83" spans="1:20" ht="40.5">
      <c r="A83" s="642"/>
      <c r="B83" s="725"/>
      <c r="C83" s="642"/>
      <c r="D83" s="1206" t="s">
        <v>477</v>
      </c>
      <c r="E83" s="794"/>
      <c r="F83" s="1080" t="s">
        <v>1853</v>
      </c>
      <c r="G83" s="796">
        <v>0.15</v>
      </c>
      <c r="H83" s="797">
        <v>0.15</v>
      </c>
      <c r="I83" s="1647">
        <v>200</v>
      </c>
      <c r="J83" s="797">
        <v>0.2</v>
      </c>
      <c r="K83" s="1647">
        <v>700</v>
      </c>
      <c r="L83" s="1208">
        <v>0.3</v>
      </c>
      <c r="M83" s="1647">
        <v>300</v>
      </c>
      <c r="N83" s="1208">
        <v>0.35</v>
      </c>
      <c r="O83" s="1647">
        <v>200</v>
      </c>
      <c r="P83" s="1208">
        <v>0.4</v>
      </c>
      <c r="Q83" s="1647">
        <v>200</v>
      </c>
      <c r="R83" s="1209">
        <v>0.4</v>
      </c>
      <c r="S83" s="1649">
        <v>1600</v>
      </c>
      <c r="T83" s="1640" t="s">
        <v>1433</v>
      </c>
    </row>
    <row r="84" spans="1:20" ht="54">
      <c r="A84" s="597"/>
      <c r="B84" s="1205"/>
      <c r="C84" s="597"/>
      <c r="D84" s="1193"/>
      <c r="E84" s="794"/>
      <c r="F84" s="1080" t="s">
        <v>1854</v>
      </c>
      <c r="G84" s="796">
        <v>0.25</v>
      </c>
      <c r="H84" s="1023">
        <v>0.3</v>
      </c>
      <c r="I84" s="1648"/>
      <c r="J84" s="1023">
        <v>0.35</v>
      </c>
      <c r="K84" s="1648"/>
      <c r="L84" s="1211">
        <v>0.4</v>
      </c>
      <c r="M84" s="1648"/>
      <c r="N84" s="1211">
        <v>0.45</v>
      </c>
      <c r="O84" s="1648"/>
      <c r="P84" s="1211">
        <v>0.5</v>
      </c>
      <c r="Q84" s="1648"/>
      <c r="R84" s="1212">
        <v>1</v>
      </c>
      <c r="S84" s="1650"/>
      <c r="T84" s="1642"/>
    </row>
    <row r="85" spans="1:20" ht="54">
      <c r="A85" s="799"/>
      <c r="B85" s="1052"/>
      <c r="C85" s="799"/>
      <c r="D85" s="1058" t="s">
        <v>1393</v>
      </c>
      <c r="E85" s="1059"/>
      <c r="F85" s="1057" t="s">
        <v>1400</v>
      </c>
      <c r="G85" s="1060"/>
      <c r="H85" s="1022">
        <v>1</v>
      </c>
      <c r="I85" s="1024">
        <v>1500</v>
      </c>
      <c r="J85" s="1022">
        <v>1</v>
      </c>
      <c r="K85" s="1024">
        <v>2000</v>
      </c>
      <c r="L85" s="1022">
        <v>1</v>
      </c>
      <c r="M85" s="1024">
        <v>2500</v>
      </c>
      <c r="N85" s="1022">
        <v>1</v>
      </c>
      <c r="O85" s="1024">
        <v>3000</v>
      </c>
      <c r="P85" s="1022">
        <v>1</v>
      </c>
      <c r="Q85" s="1025">
        <v>3500</v>
      </c>
      <c r="R85" s="1022">
        <v>1</v>
      </c>
      <c r="S85" s="1024">
        <v>1250</v>
      </c>
      <c r="T85" s="871" t="s">
        <v>1405</v>
      </c>
    </row>
    <row r="86" spans="1:20" ht="54">
      <c r="A86" s="610"/>
      <c r="B86" s="611"/>
      <c r="C86" s="610"/>
      <c r="D86" s="1053" t="s">
        <v>498</v>
      </c>
      <c r="E86" s="1054"/>
      <c r="F86" s="1041" t="s">
        <v>1754</v>
      </c>
      <c r="G86" s="1039"/>
      <c r="H86" s="796">
        <v>0.1</v>
      </c>
      <c r="I86" s="798">
        <v>1000</v>
      </c>
      <c r="J86" s="796">
        <v>0.15</v>
      </c>
      <c r="K86" s="798">
        <v>1500</v>
      </c>
      <c r="L86" s="796">
        <v>0.2</v>
      </c>
      <c r="M86" s="798">
        <v>2000</v>
      </c>
      <c r="N86" s="796">
        <v>0.25</v>
      </c>
      <c r="O86" s="798">
        <v>2500</v>
      </c>
      <c r="P86" s="796">
        <v>0.3</v>
      </c>
      <c r="Q86" s="798">
        <v>3000</v>
      </c>
      <c r="R86" s="797">
        <v>0.3</v>
      </c>
      <c r="S86" s="798">
        <v>10000</v>
      </c>
      <c r="T86" s="871" t="s">
        <v>1405</v>
      </c>
    </row>
    <row r="87" spans="1:20">
      <c r="A87" s="610"/>
      <c r="B87" s="611"/>
      <c r="C87" s="610"/>
      <c r="D87" s="1061"/>
      <c r="E87" s="1062"/>
      <c r="F87" s="1049"/>
      <c r="G87" s="1046"/>
      <c r="H87" s="600"/>
      <c r="I87" s="600"/>
      <c r="J87" s="600"/>
      <c r="K87" s="600"/>
      <c r="L87" s="600"/>
      <c r="M87" s="600"/>
      <c r="N87" s="600"/>
      <c r="O87" s="600"/>
      <c r="P87" s="600"/>
      <c r="Q87" s="600"/>
      <c r="R87" s="1046"/>
      <c r="S87" s="600"/>
      <c r="T87" s="866"/>
    </row>
    <row r="88" spans="1:20">
      <c r="A88" s="601">
        <v>1</v>
      </c>
      <c r="B88" s="602" t="s">
        <v>1501</v>
      </c>
      <c r="C88" s="601"/>
      <c r="D88" s="603" t="s">
        <v>1463</v>
      </c>
      <c r="E88" s="674"/>
      <c r="F88" s="696"/>
      <c r="G88" s="605"/>
      <c r="H88" s="606"/>
      <c r="I88" s="606"/>
      <c r="J88" s="606"/>
      <c r="K88" s="606"/>
      <c r="L88" s="606"/>
      <c r="M88" s="606"/>
      <c r="N88" s="606"/>
      <c r="O88" s="606"/>
      <c r="P88" s="606"/>
      <c r="Q88" s="606"/>
      <c r="R88" s="619"/>
      <c r="S88" s="606"/>
      <c r="T88" s="866"/>
    </row>
    <row r="89" spans="1:20">
      <c r="A89" s="610"/>
      <c r="B89" s="611"/>
      <c r="C89" s="610"/>
      <c r="D89" s="604"/>
      <c r="E89" s="677"/>
      <c r="F89" s="1045"/>
      <c r="G89" s="605"/>
      <c r="H89" s="606"/>
      <c r="I89" s="606"/>
      <c r="J89" s="606"/>
      <c r="K89" s="606"/>
      <c r="L89" s="606"/>
      <c r="M89" s="606"/>
      <c r="N89" s="606"/>
      <c r="O89" s="606"/>
      <c r="P89" s="606"/>
      <c r="Q89" s="606"/>
      <c r="R89" s="619"/>
      <c r="S89" s="606"/>
      <c r="T89" s="866"/>
    </row>
    <row r="90" spans="1:20" ht="94.5">
      <c r="A90" s="610">
        <v>1</v>
      </c>
      <c r="B90" s="611" t="s">
        <v>1501</v>
      </c>
      <c r="C90" s="610">
        <v>16</v>
      </c>
      <c r="D90" s="1031" t="s">
        <v>474</v>
      </c>
      <c r="E90" s="794"/>
      <c r="F90" s="1041" t="s">
        <v>1757</v>
      </c>
      <c r="G90" s="799"/>
      <c r="H90" s="1022">
        <v>1</v>
      </c>
      <c r="I90" s="1024">
        <v>250</v>
      </c>
      <c r="J90" s="1022">
        <v>1</v>
      </c>
      <c r="K90" s="1024">
        <v>300</v>
      </c>
      <c r="L90" s="1022">
        <v>1</v>
      </c>
      <c r="M90" s="1024">
        <v>350</v>
      </c>
      <c r="N90" s="1022">
        <v>1</v>
      </c>
      <c r="O90" s="1024">
        <v>400</v>
      </c>
      <c r="P90" s="1022">
        <v>1</v>
      </c>
      <c r="Q90" s="1025">
        <v>450</v>
      </c>
      <c r="R90" s="1022">
        <v>1</v>
      </c>
      <c r="S90" s="1024">
        <v>1750</v>
      </c>
      <c r="T90" s="871" t="s">
        <v>1405</v>
      </c>
    </row>
    <row r="91" spans="1:20" ht="40.5">
      <c r="A91" s="610">
        <v>1</v>
      </c>
      <c r="B91" s="611" t="s">
        <v>1501</v>
      </c>
      <c r="C91" s="610">
        <v>16</v>
      </c>
      <c r="D91" s="1031" t="s">
        <v>966</v>
      </c>
      <c r="E91" s="800"/>
      <c r="F91" s="1064" t="s">
        <v>1215</v>
      </c>
      <c r="G91" s="799"/>
      <c r="H91" s="1063">
        <v>0.2</v>
      </c>
      <c r="I91" s="1055">
        <v>500</v>
      </c>
      <c r="J91" s="1063">
        <v>0.4</v>
      </c>
      <c r="K91" s="1055">
        <v>600</v>
      </c>
      <c r="L91" s="1063">
        <v>0.6</v>
      </c>
      <c r="M91" s="1055">
        <v>650</v>
      </c>
      <c r="N91" s="1063">
        <v>0.8</v>
      </c>
      <c r="O91" s="1055">
        <v>700</v>
      </c>
      <c r="P91" s="1063">
        <v>1</v>
      </c>
      <c r="Q91" s="1055">
        <v>750</v>
      </c>
      <c r="R91" s="1063">
        <v>1</v>
      </c>
      <c r="S91" s="1056">
        <v>3200</v>
      </c>
      <c r="T91" s="871" t="s">
        <v>1405</v>
      </c>
    </row>
    <row r="92" spans="1:20">
      <c r="A92" s="610"/>
      <c r="B92" s="611"/>
      <c r="C92" s="610"/>
      <c r="D92" s="629"/>
      <c r="E92" s="680"/>
      <c r="F92" s="698"/>
      <c r="G92" s="624"/>
      <c r="H92" s="606"/>
      <c r="I92" s="606"/>
      <c r="J92" s="606"/>
      <c r="K92" s="606"/>
      <c r="L92" s="606"/>
      <c r="M92" s="606"/>
      <c r="N92" s="606"/>
      <c r="O92" s="606"/>
      <c r="P92" s="606"/>
      <c r="Q92" s="606"/>
      <c r="R92" s="615"/>
      <c r="S92" s="606"/>
      <c r="T92" s="866"/>
    </row>
    <row r="93" spans="1:20" ht="25.5">
      <c r="A93" s="601">
        <v>1</v>
      </c>
      <c r="B93" s="602">
        <v>6</v>
      </c>
      <c r="C93" s="601"/>
      <c r="D93" s="603" t="s">
        <v>1513</v>
      </c>
      <c r="E93" s="674"/>
      <c r="F93" s="698"/>
      <c r="G93" s="624"/>
      <c r="H93" s="606"/>
      <c r="I93" s="606"/>
      <c r="J93" s="606"/>
      <c r="K93" s="606"/>
      <c r="L93" s="606"/>
      <c r="M93" s="606"/>
      <c r="N93" s="606"/>
      <c r="O93" s="606"/>
      <c r="P93" s="606"/>
      <c r="Q93" s="606"/>
      <c r="R93" s="615"/>
      <c r="S93" s="606"/>
      <c r="T93" s="866"/>
    </row>
    <row r="94" spans="1:20">
      <c r="A94" s="610"/>
      <c r="B94" s="611"/>
      <c r="C94" s="610"/>
      <c r="D94" s="629"/>
      <c r="E94" s="680"/>
      <c r="F94" s="728"/>
      <c r="G94" s="1134"/>
      <c r="H94" s="606"/>
      <c r="I94" s="606"/>
      <c r="J94" s="606"/>
      <c r="K94" s="606"/>
      <c r="L94" s="606"/>
      <c r="M94" s="606"/>
      <c r="N94" s="606"/>
      <c r="O94" s="606"/>
      <c r="P94" s="606"/>
      <c r="Q94" s="606"/>
      <c r="R94" s="615"/>
      <c r="S94" s="606"/>
      <c r="T94" s="866"/>
    </row>
    <row r="95" spans="1:20" ht="55.15" customHeight="1">
      <c r="A95" s="610">
        <v>1</v>
      </c>
      <c r="B95" s="611">
        <v>6</v>
      </c>
      <c r="C95" s="610">
        <v>15</v>
      </c>
      <c r="D95" s="815" t="s">
        <v>1170</v>
      </c>
      <c r="E95" s="1135"/>
      <c r="F95" s="1136" t="s">
        <v>1792</v>
      </c>
      <c r="G95" s="1137"/>
      <c r="H95" s="1138" t="s">
        <v>1793</v>
      </c>
      <c r="I95" s="1139">
        <v>408.55784999999997</v>
      </c>
      <c r="J95" s="1138" t="s">
        <v>1793</v>
      </c>
      <c r="K95" s="1139">
        <v>549.41403500000001</v>
      </c>
      <c r="L95" s="1138" t="s">
        <v>1793</v>
      </c>
      <c r="M95" s="819">
        <v>494.35536150000001</v>
      </c>
      <c r="N95" s="1138" t="s">
        <v>1793</v>
      </c>
      <c r="O95" s="819">
        <v>543.79089765000003</v>
      </c>
      <c r="P95" s="1138" t="s">
        <v>1793</v>
      </c>
      <c r="Q95" s="1139">
        <v>598.16998741500004</v>
      </c>
      <c r="R95" s="1138" t="s">
        <v>1793</v>
      </c>
      <c r="S95" s="1140">
        <f t="shared" ref="S95:S100" si="1">Q95+O95+M95+K95+I95</f>
        <v>2594.2881315650002</v>
      </c>
      <c r="T95" s="871" t="s">
        <v>1180</v>
      </c>
    </row>
    <row r="96" spans="1:20" ht="54">
      <c r="A96" s="610">
        <v>1</v>
      </c>
      <c r="B96" s="611">
        <v>6</v>
      </c>
      <c r="C96" s="610">
        <v>20</v>
      </c>
      <c r="D96" s="815" t="s">
        <v>1169</v>
      </c>
      <c r="E96" s="1135"/>
      <c r="F96" s="1141" t="s">
        <v>1177</v>
      </c>
      <c r="G96" s="1142">
        <v>1</v>
      </c>
      <c r="H96" s="1142">
        <v>1</v>
      </c>
      <c r="I96" s="819">
        <v>275.5</v>
      </c>
      <c r="J96" s="1142">
        <v>1</v>
      </c>
      <c r="K96" s="819">
        <v>275.5</v>
      </c>
      <c r="L96" s="1142">
        <v>1</v>
      </c>
      <c r="M96" s="819">
        <v>300</v>
      </c>
      <c r="N96" s="1142">
        <v>1</v>
      </c>
      <c r="O96" s="819">
        <v>300</v>
      </c>
      <c r="P96" s="1142">
        <v>1</v>
      </c>
      <c r="Q96" s="819">
        <v>300</v>
      </c>
      <c r="R96" s="1142">
        <v>1</v>
      </c>
      <c r="S96" s="1140">
        <f t="shared" si="1"/>
        <v>1451</v>
      </c>
      <c r="T96" s="871" t="s">
        <v>1180</v>
      </c>
    </row>
    <row r="97" spans="1:20" ht="105" customHeight="1">
      <c r="A97" s="610">
        <v>1</v>
      </c>
      <c r="B97" s="611">
        <v>6</v>
      </c>
      <c r="C97" s="610">
        <v>21</v>
      </c>
      <c r="D97" s="819" t="s">
        <v>1165</v>
      </c>
      <c r="E97" s="1143"/>
      <c r="F97" s="816" t="s">
        <v>1176</v>
      </c>
      <c r="G97" s="1144"/>
      <c r="H97" s="813">
        <v>1</v>
      </c>
      <c r="I97" s="818">
        <v>2210</v>
      </c>
      <c r="J97" s="813">
        <v>1</v>
      </c>
      <c r="K97" s="818">
        <v>1210</v>
      </c>
      <c r="L97" s="813">
        <v>1</v>
      </c>
      <c r="M97" s="818">
        <v>1365</v>
      </c>
      <c r="N97" s="813">
        <v>1</v>
      </c>
      <c r="O97" s="818">
        <v>1535</v>
      </c>
      <c r="P97" s="813">
        <v>1</v>
      </c>
      <c r="Q97" s="818">
        <v>3490</v>
      </c>
      <c r="R97" s="813">
        <v>1</v>
      </c>
      <c r="S97" s="1140">
        <f t="shared" si="1"/>
        <v>9810</v>
      </c>
      <c r="T97" s="871"/>
    </row>
    <row r="98" spans="1:20" ht="40.5">
      <c r="A98" s="610">
        <v>1</v>
      </c>
      <c r="B98" s="611">
        <v>6</v>
      </c>
      <c r="C98" s="610">
        <v>28</v>
      </c>
      <c r="D98" s="815" t="s">
        <v>1171</v>
      </c>
      <c r="E98" s="1135"/>
      <c r="F98" s="816" t="s">
        <v>1181</v>
      </c>
      <c r="G98" s="813">
        <v>1</v>
      </c>
      <c r="H98" s="813">
        <v>1</v>
      </c>
      <c r="I98" s="818">
        <v>1520</v>
      </c>
      <c r="J98" s="813">
        <v>1</v>
      </c>
      <c r="K98" s="818">
        <v>1360</v>
      </c>
      <c r="L98" s="813">
        <v>1</v>
      </c>
      <c r="M98" s="818">
        <v>1345</v>
      </c>
      <c r="N98" s="813">
        <v>1</v>
      </c>
      <c r="O98" s="818">
        <v>1530</v>
      </c>
      <c r="P98" s="813">
        <v>1</v>
      </c>
      <c r="Q98" s="818">
        <v>1515</v>
      </c>
      <c r="R98" s="813">
        <v>1</v>
      </c>
      <c r="S98" s="1140">
        <f t="shared" si="1"/>
        <v>7270</v>
      </c>
      <c r="T98" s="871" t="s">
        <v>1180</v>
      </c>
    </row>
    <row r="99" spans="1:20" ht="54">
      <c r="A99" s="610">
        <v>1</v>
      </c>
      <c r="B99" s="611">
        <v>6</v>
      </c>
      <c r="C99" s="610">
        <v>29</v>
      </c>
      <c r="D99" s="815" t="s">
        <v>1172</v>
      </c>
      <c r="E99" s="1135"/>
      <c r="F99" s="816" t="s">
        <v>1179</v>
      </c>
      <c r="G99" s="813">
        <v>1</v>
      </c>
      <c r="H99" s="813">
        <v>1</v>
      </c>
      <c r="I99" s="819">
        <v>50</v>
      </c>
      <c r="J99" s="813">
        <v>1</v>
      </c>
      <c r="K99" s="819">
        <v>155</v>
      </c>
      <c r="L99" s="813">
        <v>1</v>
      </c>
      <c r="M99" s="819">
        <v>110</v>
      </c>
      <c r="N99" s="813">
        <v>1</v>
      </c>
      <c r="O99" s="819">
        <v>215</v>
      </c>
      <c r="P99" s="813">
        <v>1</v>
      </c>
      <c r="Q99" s="819">
        <v>70</v>
      </c>
      <c r="R99" s="813">
        <v>1</v>
      </c>
      <c r="S99" s="1140">
        <f t="shared" si="1"/>
        <v>600</v>
      </c>
      <c r="T99" s="871" t="s">
        <v>1180</v>
      </c>
    </row>
    <row r="100" spans="1:20" ht="54">
      <c r="A100" s="610"/>
      <c r="B100" s="611"/>
      <c r="C100" s="610"/>
      <c r="D100" s="815" t="s">
        <v>493</v>
      </c>
      <c r="E100" s="1145"/>
      <c r="F100" s="816" t="s">
        <v>1181</v>
      </c>
      <c r="G100" s="1144"/>
      <c r="H100" s="1138" t="s">
        <v>1794</v>
      </c>
      <c r="I100" s="819">
        <v>125</v>
      </c>
      <c r="J100" s="1138" t="s">
        <v>1794</v>
      </c>
      <c r="K100" s="819">
        <v>150</v>
      </c>
      <c r="L100" s="1138" t="s">
        <v>1794</v>
      </c>
      <c r="M100" s="819">
        <v>150</v>
      </c>
      <c r="N100" s="1138" t="s">
        <v>1794</v>
      </c>
      <c r="O100" s="819">
        <v>150</v>
      </c>
      <c r="P100" s="1138" t="s">
        <v>1794</v>
      </c>
      <c r="Q100" s="819">
        <v>150</v>
      </c>
      <c r="R100" s="1146" t="s">
        <v>1795</v>
      </c>
      <c r="S100" s="819">
        <f t="shared" si="1"/>
        <v>725</v>
      </c>
      <c r="T100" s="867" t="s">
        <v>1180</v>
      </c>
    </row>
    <row r="101" spans="1:20" ht="54">
      <c r="A101" s="610"/>
      <c r="B101" s="611"/>
      <c r="C101" s="610"/>
      <c r="D101" s="1031" t="s">
        <v>1038</v>
      </c>
      <c r="E101" s="800"/>
      <c r="F101" s="1080" t="s">
        <v>1039</v>
      </c>
      <c r="G101" s="1039" t="s">
        <v>1284</v>
      </c>
      <c r="H101" s="1221"/>
      <c r="I101" s="1221"/>
      <c r="J101" s="1221"/>
      <c r="K101" s="1221"/>
      <c r="L101" s="1221"/>
      <c r="M101" s="1221"/>
      <c r="N101" s="1221"/>
      <c r="O101" s="1221"/>
      <c r="P101" s="1221"/>
      <c r="Q101" s="1221"/>
      <c r="R101" s="1039" t="s">
        <v>1284</v>
      </c>
      <c r="S101" s="1221"/>
      <c r="T101" s="867" t="s">
        <v>1180</v>
      </c>
    </row>
    <row r="102" spans="1:20">
      <c r="A102" s="610"/>
      <c r="B102" s="610"/>
      <c r="C102" s="610"/>
      <c r="D102" s="613"/>
      <c r="E102" s="679"/>
      <c r="F102" s="696"/>
      <c r="G102" s="605"/>
      <c r="H102" s="606"/>
      <c r="I102" s="606"/>
      <c r="J102" s="606"/>
      <c r="K102" s="606"/>
      <c r="L102" s="606"/>
      <c r="M102" s="606"/>
      <c r="N102" s="606"/>
      <c r="O102" s="606"/>
      <c r="P102" s="606"/>
      <c r="Q102" s="606"/>
      <c r="R102" s="619"/>
      <c r="S102" s="606"/>
      <c r="T102" s="866"/>
    </row>
    <row r="103" spans="1:20">
      <c r="A103" s="601">
        <v>1</v>
      </c>
      <c r="B103" s="602" t="s">
        <v>1502</v>
      </c>
      <c r="C103" s="601"/>
      <c r="D103" s="603" t="s">
        <v>1259</v>
      </c>
      <c r="E103" s="674"/>
      <c r="F103" s="696"/>
      <c r="G103" s="605"/>
      <c r="H103" s="606"/>
      <c r="I103" s="606"/>
      <c r="J103" s="606"/>
      <c r="K103" s="606"/>
      <c r="L103" s="606"/>
      <c r="M103" s="606"/>
      <c r="N103" s="606"/>
      <c r="O103" s="606"/>
      <c r="P103" s="606"/>
      <c r="Q103" s="606"/>
      <c r="R103" s="619"/>
      <c r="S103" s="606"/>
      <c r="T103" s="866"/>
    </row>
    <row r="104" spans="1:20">
      <c r="A104" s="610"/>
      <c r="B104" s="611"/>
      <c r="C104" s="610"/>
      <c r="D104" s="604"/>
      <c r="E104" s="677"/>
      <c r="F104" s="696"/>
      <c r="G104" s="605"/>
      <c r="H104" s="606"/>
      <c r="I104" s="606"/>
      <c r="J104" s="606"/>
      <c r="K104" s="606"/>
      <c r="L104" s="606"/>
      <c r="M104" s="606"/>
      <c r="N104" s="606"/>
      <c r="O104" s="606"/>
      <c r="P104" s="606"/>
      <c r="Q104" s="606"/>
      <c r="R104" s="619"/>
      <c r="S104" s="606"/>
      <c r="T104" s="866"/>
    </row>
    <row r="105" spans="1:20" ht="54">
      <c r="A105" s="610"/>
      <c r="B105" s="611"/>
      <c r="C105" s="610"/>
      <c r="D105" s="1078" t="s">
        <v>1258</v>
      </c>
      <c r="E105" s="1065"/>
      <c r="F105" s="1073" t="s">
        <v>1759</v>
      </c>
      <c r="G105" s="1069">
        <v>0.82</v>
      </c>
      <c r="H105" s="1069">
        <v>0.82</v>
      </c>
      <c r="I105" s="1070">
        <f>I107+I113+I115+I117+I120</f>
        <v>1251</v>
      </c>
      <c r="J105" s="1069">
        <v>0.85</v>
      </c>
      <c r="K105" s="1070">
        <f>K107+K113+K115+K117+K120</f>
        <v>16751</v>
      </c>
      <c r="L105" s="1069">
        <v>0.9</v>
      </c>
      <c r="M105" s="1070">
        <f>M107+M113+M115+M117+M120</f>
        <v>12031</v>
      </c>
      <c r="N105" s="1069">
        <v>0.95</v>
      </c>
      <c r="O105" s="1070">
        <f>O107+O113+O115+O117+O120</f>
        <v>3280</v>
      </c>
      <c r="P105" s="1069">
        <v>1</v>
      </c>
      <c r="Q105" s="1070">
        <f>Q107+Q113+Q115+Q117+Q120</f>
        <v>1800</v>
      </c>
      <c r="R105" s="1069">
        <v>1</v>
      </c>
      <c r="S105" s="1070">
        <f>S107+S113+S115+S117+S120</f>
        <v>37500</v>
      </c>
      <c r="T105" s="871" t="s">
        <v>1213</v>
      </c>
    </row>
    <row r="106" spans="1:20" ht="54">
      <c r="A106" s="610"/>
      <c r="B106" s="611"/>
      <c r="C106" s="610"/>
      <c r="D106" s="1053" t="s">
        <v>1001</v>
      </c>
      <c r="E106" s="1074"/>
      <c r="F106" s="1066" t="s">
        <v>1120</v>
      </c>
      <c r="G106" s="1075">
        <v>0.6</v>
      </c>
      <c r="H106" s="1075">
        <v>0.6</v>
      </c>
      <c r="I106" s="1076">
        <f>I108+I118+I112+I114+I116+I121+I125+I134</f>
        <v>5835</v>
      </c>
      <c r="J106" s="1075">
        <v>0.7</v>
      </c>
      <c r="K106" s="1076">
        <f>K108+K118+K112+K114+K116+K121+K125+K134</f>
        <v>6760</v>
      </c>
      <c r="L106" s="1075">
        <v>0.8</v>
      </c>
      <c r="M106" s="1076">
        <f>M108+M118+M112+M114+M116+M121+M125+M134</f>
        <v>7382.5</v>
      </c>
      <c r="N106" s="1075">
        <v>0.9</v>
      </c>
      <c r="O106" s="1076">
        <f>O108+O118+O112+O114+O116+O121+O125+O134</f>
        <v>8465</v>
      </c>
      <c r="P106" s="1075">
        <v>1</v>
      </c>
      <c r="Q106" s="1076">
        <f>Q108+Q118+Q112+Q114+Q116+Q121+Q125+Q134</f>
        <v>9465</v>
      </c>
      <c r="R106" s="1075">
        <v>1</v>
      </c>
      <c r="S106" s="1076">
        <f>S108+S118+S112+S114+S116+S121+S125+S134</f>
        <v>13807.5</v>
      </c>
      <c r="T106" s="871" t="s">
        <v>1213</v>
      </c>
    </row>
    <row r="107" spans="1:20" ht="54">
      <c r="A107" s="610"/>
      <c r="B107" s="611"/>
      <c r="C107" s="610"/>
      <c r="D107" s="1053" t="s">
        <v>1468</v>
      </c>
      <c r="E107" s="1074"/>
      <c r="F107" s="1066" t="s">
        <v>1760</v>
      </c>
      <c r="G107" s="1075">
        <v>0.6</v>
      </c>
      <c r="H107" s="1075">
        <v>0.6</v>
      </c>
      <c r="I107" s="1077">
        <v>276</v>
      </c>
      <c r="J107" s="1075">
        <v>0.7</v>
      </c>
      <c r="K107" s="1077">
        <v>276</v>
      </c>
      <c r="L107" s="1075">
        <v>0.8</v>
      </c>
      <c r="M107" s="1077">
        <v>281</v>
      </c>
      <c r="N107" s="1075">
        <v>0.9</v>
      </c>
      <c r="O107" s="1077">
        <v>500</v>
      </c>
      <c r="P107" s="1075">
        <v>1</v>
      </c>
      <c r="Q107" s="1077">
        <v>600</v>
      </c>
      <c r="R107" s="1075">
        <v>1</v>
      </c>
      <c r="S107" s="1076">
        <f>S109+S111</f>
        <v>5600</v>
      </c>
      <c r="T107" s="871" t="s">
        <v>1213</v>
      </c>
    </row>
    <row r="108" spans="1:20" ht="54">
      <c r="A108" s="610"/>
      <c r="B108" s="611"/>
      <c r="C108" s="610"/>
      <c r="D108" s="1201" t="s">
        <v>468</v>
      </c>
      <c r="E108" s="1085"/>
      <c r="F108" s="1073" t="s">
        <v>1758</v>
      </c>
      <c r="G108" s="1086">
        <v>0.75</v>
      </c>
      <c r="H108" s="1086">
        <v>0.75</v>
      </c>
      <c r="I108" s="1087">
        <v>4820</v>
      </c>
      <c r="J108" s="1086">
        <v>0.8</v>
      </c>
      <c r="K108" s="1087">
        <v>5745</v>
      </c>
      <c r="L108" s="1086">
        <v>0.85</v>
      </c>
      <c r="M108" s="1087">
        <v>6280</v>
      </c>
      <c r="N108" s="1086">
        <v>0.9</v>
      </c>
      <c r="O108" s="1087">
        <v>7295</v>
      </c>
      <c r="P108" s="1086">
        <v>1</v>
      </c>
      <c r="Q108" s="1087">
        <v>8295</v>
      </c>
      <c r="R108" s="1086">
        <v>1</v>
      </c>
      <c r="S108" s="1087">
        <v>8295</v>
      </c>
      <c r="T108" s="871" t="s">
        <v>1213</v>
      </c>
    </row>
    <row r="109" spans="1:20" ht="54">
      <c r="A109" s="610"/>
      <c r="B109" s="611"/>
      <c r="C109" s="1084"/>
      <c r="D109" s="1202" t="s">
        <v>1763</v>
      </c>
      <c r="E109" s="1088"/>
      <c r="F109" s="1066" t="s">
        <v>1762</v>
      </c>
      <c r="G109" s="1067">
        <v>0.6</v>
      </c>
      <c r="H109" s="1067">
        <v>0.6</v>
      </c>
      <c r="I109" s="1068">
        <f>I111+I113+I118</f>
        <v>510</v>
      </c>
      <c r="J109" s="1067">
        <v>0.7</v>
      </c>
      <c r="K109" s="1068">
        <f>K111+K113+K118</f>
        <v>350</v>
      </c>
      <c r="L109" s="1067">
        <v>0.8</v>
      </c>
      <c r="M109" s="1068">
        <f>M111+M113+M118</f>
        <v>660</v>
      </c>
      <c r="N109" s="1067">
        <v>0.9</v>
      </c>
      <c r="O109" s="1068">
        <f>O111+O113+O118</f>
        <v>470</v>
      </c>
      <c r="P109" s="1067">
        <v>1</v>
      </c>
      <c r="Q109" s="1068">
        <f>Q111+Q113+Q118</f>
        <v>810</v>
      </c>
      <c r="R109" s="1067">
        <v>1</v>
      </c>
      <c r="S109" s="1068">
        <f>S111+S113+S118</f>
        <v>2800</v>
      </c>
      <c r="T109" s="871" t="s">
        <v>1213</v>
      </c>
    </row>
    <row r="110" spans="1:20" ht="54">
      <c r="A110" s="610"/>
      <c r="B110" s="611"/>
      <c r="C110" s="610"/>
      <c r="D110" s="1078" t="s">
        <v>1260</v>
      </c>
      <c r="E110" s="1088"/>
      <c r="F110" s="1080" t="s">
        <v>1261</v>
      </c>
      <c r="G110" s="796">
        <v>0.6</v>
      </c>
      <c r="H110" s="1081">
        <v>0.6</v>
      </c>
      <c r="I110" s="1030">
        <v>570</v>
      </c>
      <c r="J110" s="1081">
        <v>0.7</v>
      </c>
      <c r="K110" s="1030">
        <v>580</v>
      </c>
      <c r="L110" s="1081">
        <v>0.8</v>
      </c>
      <c r="M110" s="1030">
        <v>640</v>
      </c>
      <c r="N110" s="1081">
        <v>0.9</v>
      </c>
      <c r="O110" s="1030">
        <v>410</v>
      </c>
      <c r="P110" s="1081">
        <v>1</v>
      </c>
      <c r="Q110" s="1030">
        <v>430</v>
      </c>
      <c r="R110" s="796">
        <v>1</v>
      </c>
      <c r="S110" s="1082">
        <f>Q110+O110+M110+K110+I110</f>
        <v>2630</v>
      </c>
      <c r="T110" s="871" t="s">
        <v>1213</v>
      </c>
    </row>
    <row r="111" spans="1:20" ht="54">
      <c r="A111" s="610"/>
      <c r="B111" s="611"/>
      <c r="C111" s="610"/>
      <c r="D111" s="1078" t="s">
        <v>469</v>
      </c>
      <c r="E111" s="1088"/>
      <c r="F111" s="1066" t="s">
        <v>1761</v>
      </c>
      <c r="G111" s="1069">
        <v>0.6</v>
      </c>
      <c r="H111" s="1069">
        <v>0.6</v>
      </c>
      <c r="I111" s="1083">
        <v>510</v>
      </c>
      <c r="J111" s="1069">
        <v>0.7</v>
      </c>
      <c r="K111" s="1083">
        <v>350</v>
      </c>
      <c r="L111" s="1069">
        <v>0.8</v>
      </c>
      <c r="M111" s="1083">
        <v>660</v>
      </c>
      <c r="N111" s="1069">
        <v>0.9</v>
      </c>
      <c r="O111" s="1083">
        <v>470</v>
      </c>
      <c r="P111" s="1069">
        <v>1</v>
      </c>
      <c r="Q111" s="1083">
        <v>810</v>
      </c>
      <c r="R111" s="1069">
        <v>1</v>
      </c>
      <c r="S111" s="1082">
        <f>Q111+O111+M111+K111+I111</f>
        <v>2800</v>
      </c>
      <c r="T111" s="871" t="s">
        <v>1213</v>
      </c>
    </row>
    <row r="112" spans="1:20">
      <c r="A112" s="610"/>
      <c r="B112" s="611"/>
      <c r="C112" s="610"/>
      <c r="D112" s="612"/>
      <c r="E112" s="676"/>
      <c r="F112" s="698"/>
      <c r="G112" s="610"/>
      <c r="H112" s="606"/>
      <c r="I112" s="606"/>
      <c r="J112" s="606"/>
      <c r="K112" s="606"/>
      <c r="L112" s="606"/>
      <c r="M112" s="606"/>
      <c r="N112" s="606"/>
      <c r="O112" s="606"/>
      <c r="P112" s="606"/>
      <c r="Q112" s="606"/>
      <c r="R112" s="610"/>
      <c r="S112" s="606"/>
      <c r="T112" s="871"/>
    </row>
    <row r="113" spans="1:20">
      <c r="A113" s="601">
        <v>1</v>
      </c>
      <c r="B113" s="602" t="s">
        <v>1504</v>
      </c>
      <c r="C113" s="601"/>
      <c r="D113" s="603" t="s">
        <v>1432</v>
      </c>
      <c r="E113" s="674"/>
      <c r="F113" s="698"/>
      <c r="G113" s="610"/>
      <c r="H113" s="606"/>
      <c r="I113" s="606"/>
      <c r="J113" s="606"/>
      <c r="K113" s="606"/>
      <c r="L113" s="606"/>
      <c r="M113" s="606"/>
      <c r="N113" s="606"/>
      <c r="O113" s="606"/>
      <c r="P113" s="606"/>
      <c r="Q113" s="606"/>
      <c r="R113" s="610"/>
      <c r="S113" s="606"/>
      <c r="T113" s="871"/>
    </row>
    <row r="114" spans="1:20">
      <c r="A114" s="642"/>
      <c r="B114" s="725"/>
      <c r="C114" s="642"/>
      <c r="D114" s="726"/>
      <c r="E114" s="727"/>
      <c r="F114" s="728"/>
      <c r="G114" s="728"/>
      <c r="H114" s="646"/>
      <c r="I114" s="646"/>
      <c r="J114" s="646"/>
      <c r="K114" s="646"/>
      <c r="L114" s="646"/>
      <c r="M114" s="646"/>
      <c r="N114" s="646"/>
      <c r="O114" s="646"/>
      <c r="P114" s="646"/>
      <c r="Q114" s="646"/>
      <c r="R114" s="642"/>
      <c r="S114" s="646"/>
      <c r="T114" s="872"/>
    </row>
    <row r="115" spans="1:20" ht="40.15" customHeight="1">
      <c r="A115" s="708"/>
      <c r="B115" s="715"/>
      <c r="C115" s="716"/>
      <c r="D115" s="1639" t="s">
        <v>471</v>
      </c>
      <c r="E115" s="706" t="s">
        <v>1542</v>
      </c>
      <c r="F115" s="717" t="s">
        <v>1544</v>
      </c>
      <c r="G115" s="1160">
        <v>0.8</v>
      </c>
      <c r="H115" s="718">
        <v>1</v>
      </c>
      <c r="I115" s="719">
        <v>325</v>
      </c>
      <c r="J115" s="720">
        <v>1</v>
      </c>
      <c r="K115" s="719">
        <v>300</v>
      </c>
      <c r="L115" s="720">
        <v>1</v>
      </c>
      <c r="M115" s="719">
        <v>325</v>
      </c>
      <c r="N115" s="720">
        <v>1</v>
      </c>
      <c r="O115" s="719">
        <v>355</v>
      </c>
      <c r="P115" s="720">
        <v>1</v>
      </c>
      <c r="Q115" s="719">
        <v>525</v>
      </c>
      <c r="R115" s="720">
        <v>1</v>
      </c>
      <c r="S115" s="719">
        <v>550</v>
      </c>
      <c r="T115" s="717" t="s">
        <v>1443</v>
      </c>
    </row>
    <row r="116" spans="1:20" ht="67.5">
      <c r="A116" s="705"/>
      <c r="B116" s="716"/>
      <c r="C116" s="716"/>
      <c r="D116" s="1639"/>
      <c r="E116" s="707" t="s">
        <v>1542</v>
      </c>
      <c r="F116" s="722" t="s">
        <v>1545</v>
      </c>
      <c r="G116" s="1161">
        <v>0.80500000000000005</v>
      </c>
      <c r="H116" s="718">
        <v>1</v>
      </c>
      <c r="I116" s="723"/>
      <c r="J116" s="724">
        <v>1</v>
      </c>
      <c r="K116" s="723"/>
      <c r="L116" s="724">
        <v>1</v>
      </c>
      <c r="M116" s="723"/>
      <c r="N116" s="724">
        <v>1</v>
      </c>
      <c r="O116" s="723"/>
      <c r="P116" s="724">
        <v>1</v>
      </c>
      <c r="Q116" s="723"/>
      <c r="R116" s="724">
        <v>1</v>
      </c>
      <c r="S116" s="723"/>
      <c r="T116" s="873"/>
    </row>
    <row r="117" spans="1:20" ht="40.5">
      <c r="A117" s="705"/>
      <c r="B117" s="716"/>
      <c r="C117" s="716"/>
      <c r="D117" s="721"/>
      <c r="E117" s="707" t="s">
        <v>1542</v>
      </c>
      <c r="F117" s="722" t="s">
        <v>1546</v>
      </c>
      <c r="G117" s="1162">
        <v>0</v>
      </c>
      <c r="H117" s="718">
        <v>0.02</v>
      </c>
      <c r="I117" s="723"/>
      <c r="J117" s="724">
        <v>0.04</v>
      </c>
      <c r="K117" s="723"/>
      <c r="L117" s="724">
        <v>0.06</v>
      </c>
      <c r="M117" s="723"/>
      <c r="N117" s="724">
        <v>0.08</v>
      </c>
      <c r="O117" s="723"/>
      <c r="P117" s="724">
        <v>0.1</v>
      </c>
      <c r="Q117" s="723"/>
      <c r="R117" s="724">
        <v>0.1</v>
      </c>
      <c r="S117" s="723"/>
      <c r="T117" s="873"/>
    </row>
    <row r="118" spans="1:20" ht="54">
      <c r="A118" s="705"/>
      <c r="B118" s="716"/>
      <c r="C118" s="716"/>
      <c r="D118" s="721"/>
      <c r="E118" s="707" t="s">
        <v>1542</v>
      </c>
      <c r="F118" s="722" t="s">
        <v>1547</v>
      </c>
      <c r="G118" s="1161">
        <v>0.80500000000000005</v>
      </c>
      <c r="H118" s="718">
        <v>1</v>
      </c>
      <c r="I118" s="723"/>
      <c r="J118" s="724">
        <v>1</v>
      </c>
      <c r="K118" s="723"/>
      <c r="L118" s="724">
        <v>1</v>
      </c>
      <c r="M118" s="723"/>
      <c r="N118" s="724">
        <v>1</v>
      </c>
      <c r="O118" s="723"/>
      <c r="P118" s="724">
        <v>1</v>
      </c>
      <c r="Q118" s="723"/>
      <c r="R118" s="724">
        <v>1</v>
      </c>
      <c r="S118" s="723"/>
      <c r="T118" s="742"/>
    </row>
    <row r="119" spans="1:20" ht="40.5">
      <c r="A119" s="705"/>
      <c r="B119" s="716"/>
      <c r="C119" s="716"/>
      <c r="D119" s="721"/>
      <c r="E119" s="1163" t="s">
        <v>1542</v>
      </c>
      <c r="F119" s="1168" t="s">
        <v>1837</v>
      </c>
      <c r="G119" s="1166">
        <v>0</v>
      </c>
      <c r="H119" s="1164" t="s">
        <v>1838</v>
      </c>
      <c r="I119" s="1165">
        <v>995</v>
      </c>
      <c r="J119" s="1166" t="s">
        <v>1839</v>
      </c>
      <c r="K119" s="1165">
        <v>695</v>
      </c>
      <c r="L119" s="1166" t="s">
        <v>1839</v>
      </c>
      <c r="M119" s="1165">
        <v>995</v>
      </c>
      <c r="N119" s="1166" t="s">
        <v>1839</v>
      </c>
      <c r="O119" s="1169">
        <v>1295</v>
      </c>
      <c r="P119" s="1166" t="s">
        <v>1839</v>
      </c>
      <c r="Q119" s="1169">
        <v>1295</v>
      </c>
      <c r="R119" s="1166" t="s">
        <v>1840</v>
      </c>
      <c r="S119" s="1169">
        <v>5275</v>
      </c>
      <c r="T119" s="1170" t="s">
        <v>1433</v>
      </c>
    </row>
    <row r="120" spans="1:20" ht="80.45" customHeight="1">
      <c r="A120" s="705">
        <v>1</v>
      </c>
      <c r="B120" s="729" t="s">
        <v>1504</v>
      </c>
      <c r="C120" s="730">
        <v>17</v>
      </c>
      <c r="D120" s="1172" t="s">
        <v>900</v>
      </c>
      <c r="E120" s="707" t="s">
        <v>1542</v>
      </c>
      <c r="F120" s="731" t="s">
        <v>1549</v>
      </c>
      <c r="G120" s="1149">
        <v>4.7E-2</v>
      </c>
      <c r="H120" s="1149">
        <v>5.3999999999999999E-2</v>
      </c>
      <c r="I120" s="736">
        <v>650</v>
      </c>
      <c r="J120" s="1149">
        <v>6.9000000000000006E-2</v>
      </c>
      <c r="K120" s="1171">
        <v>16175</v>
      </c>
      <c r="L120" s="1149">
        <v>8.1000000000000003E-2</v>
      </c>
      <c r="M120" s="1171">
        <v>11425</v>
      </c>
      <c r="N120" s="1149">
        <v>9.5000000000000001E-2</v>
      </c>
      <c r="O120" s="1171">
        <v>2425</v>
      </c>
      <c r="P120" s="1149">
        <v>9.5000000000000001E-2</v>
      </c>
      <c r="Q120" s="1171">
        <v>675</v>
      </c>
      <c r="R120" s="737" t="s">
        <v>1548</v>
      </c>
      <c r="S120" s="1171">
        <v>31350</v>
      </c>
      <c r="T120" s="874" t="s">
        <v>1443</v>
      </c>
    </row>
    <row r="121" spans="1:20" ht="12" customHeight="1">
      <c r="A121" s="705"/>
      <c r="B121" s="710"/>
      <c r="C121" s="710"/>
      <c r="D121" s="1638" t="s">
        <v>903</v>
      </c>
      <c r="E121" s="732"/>
      <c r="F121" s="733" t="s">
        <v>1550</v>
      </c>
      <c r="G121" s="734"/>
      <c r="H121" s="735"/>
      <c r="I121" s="735"/>
      <c r="J121" s="735"/>
      <c r="K121" s="735"/>
      <c r="L121" s="735"/>
      <c r="M121" s="735"/>
      <c r="N121" s="735"/>
      <c r="O121" s="735"/>
      <c r="P121" s="735"/>
      <c r="Q121" s="735"/>
      <c r="R121" s="734"/>
      <c r="S121" s="735"/>
      <c r="T121" s="1638" t="s">
        <v>1443</v>
      </c>
    </row>
    <row r="122" spans="1:20" ht="27">
      <c r="A122" s="705"/>
      <c r="B122" s="716"/>
      <c r="C122" s="716"/>
      <c r="D122" s="1639"/>
      <c r="E122" s="707" t="s">
        <v>1542</v>
      </c>
      <c r="F122" s="731" t="s">
        <v>1551</v>
      </c>
      <c r="G122" s="1149">
        <v>8.0000000000000002E-3</v>
      </c>
      <c r="H122" s="724">
        <v>0.09</v>
      </c>
      <c r="I122" s="736">
        <v>780</v>
      </c>
      <c r="J122" s="724">
        <v>0.17</v>
      </c>
      <c r="K122" s="1645">
        <v>790</v>
      </c>
      <c r="L122" s="724">
        <v>0.26</v>
      </c>
      <c r="M122" s="1645">
        <v>615</v>
      </c>
      <c r="N122" s="724">
        <v>0.35</v>
      </c>
      <c r="O122" s="1645">
        <v>875</v>
      </c>
      <c r="P122" s="724">
        <v>0.44</v>
      </c>
      <c r="Q122" s="1645">
        <v>940</v>
      </c>
      <c r="R122" s="724">
        <v>0.44</v>
      </c>
      <c r="S122" s="1645">
        <v>4000</v>
      </c>
      <c r="T122" s="1639"/>
    </row>
    <row r="123" spans="1:20" ht="27">
      <c r="A123" s="705"/>
      <c r="B123" s="716"/>
      <c r="C123" s="716"/>
      <c r="D123" s="1173"/>
      <c r="E123" s="1163" t="s">
        <v>1542</v>
      </c>
      <c r="F123" s="1168" t="s">
        <v>1552</v>
      </c>
      <c r="G123" s="1199">
        <v>0.04</v>
      </c>
      <c r="H123" s="1199">
        <v>7.0000000000000007E-2</v>
      </c>
      <c r="I123" s="737"/>
      <c r="J123" s="1199">
        <v>0.1</v>
      </c>
      <c r="K123" s="1645"/>
      <c r="L123" s="1199">
        <v>0.13</v>
      </c>
      <c r="M123" s="1645"/>
      <c r="N123" s="1199">
        <v>0.16</v>
      </c>
      <c r="O123" s="1645"/>
      <c r="P123" s="1199">
        <v>0.2</v>
      </c>
      <c r="Q123" s="1645"/>
      <c r="R123" s="1199">
        <v>0.2</v>
      </c>
      <c r="S123" s="1645"/>
      <c r="T123" s="1639"/>
    </row>
    <row r="124" spans="1:20" ht="27">
      <c r="A124" s="705"/>
      <c r="B124" s="708"/>
      <c r="C124" s="708"/>
      <c r="D124" s="1174"/>
      <c r="E124" s="713" t="s">
        <v>1542</v>
      </c>
      <c r="F124" s="740" t="s">
        <v>1553</v>
      </c>
      <c r="G124" s="738">
        <v>0.02</v>
      </c>
      <c r="H124" s="738">
        <v>0.18</v>
      </c>
      <c r="I124" s="739"/>
      <c r="J124" s="738">
        <v>0.38</v>
      </c>
      <c r="K124" s="1646"/>
      <c r="L124" s="738">
        <v>0.57999999999999996</v>
      </c>
      <c r="M124" s="1646"/>
      <c r="N124" s="738">
        <v>0.78</v>
      </c>
      <c r="O124" s="1646"/>
      <c r="P124" s="738">
        <v>0.98</v>
      </c>
      <c r="Q124" s="1646"/>
      <c r="R124" s="738">
        <v>1</v>
      </c>
      <c r="S124" s="1646"/>
      <c r="T124" s="1644"/>
    </row>
    <row r="125" spans="1:20" ht="108">
      <c r="A125" s="705"/>
      <c r="B125" s="711"/>
      <c r="C125" s="710"/>
      <c r="D125" s="733" t="s">
        <v>1540</v>
      </c>
      <c r="E125" s="1163" t="s">
        <v>1542</v>
      </c>
      <c r="F125" s="1198" t="s">
        <v>1543</v>
      </c>
      <c r="G125" s="1167">
        <v>0.46</v>
      </c>
      <c r="H125" s="1199">
        <v>0.46</v>
      </c>
      <c r="I125" s="1200">
        <v>1015</v>
      </c>
      <c r="J125" s="1199">
        <v>0.46</v>
      </c>
      <c r="K125" s="1200">
        <v>1015</v>
      </c>
      <c r="L125" s="1199">
        <v>0.54</v>
      </c>
      <c r="M125" s="1200">
        <v>1102.5</v>
      </c>
      <c r="N125" s="1199">
        <v>0.62</v>
      </c>
      <c r="O125" s="1200">
        <v>1170</v>
      </c>
      <c r="P125" s="1199">
        <v>0.69</v>
      </c>
      <c r="Q125" s="1200">
        <v>1170</v>
      </c>
      <c r="R125" s="1199">
        <v>0.79</v>
      </c>
      <c r="S125" s="1200">
        <v>5512.5</v>
      </c>
      <c r="T125" s="741" t="s">
        <v>1443</v>
      </c>
    </row>
    <row r="126" spans="1:20" ht="67.5">
      <c r="A126" s="705"/>
      <c r="B126" s="709"/>
      <c r="C126" s="708"/>
      <c r="D126" s="712"/>
      <c r="E126" s="713" t="s">
        <v>1542</v>
      </c>
      <c r="F126" s="714" t="s">
        <v>1541</v>
      </c>
      <c r="G126" s="1150">
        <v>1</v>
      </c>
      <c r="H126" s="738">
        <v>1</v>
      </c>
      <c r="I126" s="742"/>
      <c r="J126" s="738">
        <v>1</v>
      </c>
      <c r="K126" s="742"/>
      <c r="L126" s="738">
        <v>1</v>
      </c>
      <c r="M126" s="742"/>
      <c r="N126" s="738">
        <v>1</v>
      </c>
      <c r="O126" s="742"/>
      <c r="P126" s="738">
        <v>1</v>
      </c>
      <c r="Q126" s="742"/>
      <c r="R126" s="738">
        <v>1</v>
      </c>
      <c r="S126" s="742"/>
      <c r="T126" s="743"/>
    </row>
    <row r="127" spans="1:20" ht="26.45" customHeight="1">
      <c r="A127" s="710"/>
      <c r="B127" s="715"/>
      <c r="C127" s="716"/>
      <c r="D127" s="1638" t="s">
        <v>472</v>
      </c>
      <c r="E127" s="713" t="s">
        <v>1542</v>
      </c>
      <c r="F127" s="1156" t="s">
        <v>1819</v>
      </c>
      <c r="G127" s="1032" t="s">
        <v>1825</v>
      </c>
      <c r="H127" s="1032" t="s">
        <v>1826</v>
      </c>
      <c r="I127" s="1155">
        <v>7580</v>
      </c>
      <c r="J127" s="1032" t="s">
        <v>1827</v>
      </c>
      <c r="K127" s="1155">
        <v>7580</v>
      </c>
      <c r="L127" s="1032" t="s">
        <v>1828</v>
      </c>
      <c r="M127" s="1155">
        <v>7580</v>
      </c>
      <c r="N127" s="1032" t="s">
        <v>1829</v>
      </c>
      <c r="O127" s="1155">
        <v>7580</v>
      </c>
      <c r="P127" s="1032" t="s">
        <v>1830</v>
      </c>
      <c r="Q127" s="1155">
        <v>7580</v>
      </c>
      <c r="R127" s="1032" t="s">
        <v>1830</v>
      </c>
      <c r="S127" s="1155">
        <v>37900</v>
      </c>
      <c r="T127" s="743"/>
    </row>
    <row r="128" spans="1:20" ht="29.25">
      <c r="A128" s="716"/>
      <c r="B128" s="715"/>
      <c r="C128" s="716"/>
      <c r="D128" s="1639"/>
      <c r="E128" s="713" t="s">
        <v>1542</v>
      </c>
      <c r="F128" s="1157" t="s">
        <v>1820</v>
      </c>
      <c r="G128" s="1039" t="s">
        <v>1831</v>
      </c>
      <c r="H128" s="1039" t="s">
        <v>1832</v>
      </c>
      <c r="I128" s="1159">
        <f>SUM(I145:I152)</f>
        <v>800</v>
      </c>
      <c r="J128" s="1039" t="s">
        <v>1833</v>
      </c>
      <c r="K128" s="1158">
        <f>SUM(K145:K152)</f>
        <v>950</v>
      </c>
      <c r="L128" s="1039" t="s">
        <v>1834</v>
      </c>
      <c r="M128" s="1158">
        <f>SUM(M145:M152)</f>
        <v>950</v>
      </c>
      <c r="N128" s="1039" t="s">
        <v>1835</v>
      </c>
      <c r="O128" s="1158">
        <f>SUM(O145:O152)</f>
        <v>975</v>
      </c>
      <c r="P128" s="1039" t="s">
        <v>1836</v>
      </c>
      <c r="Q128" s="1158">
        <f>SUM(Q145:Q152)</f>
        <v>1000</v>
      </c>
      <c r="R128" s="1039" t="s">
        <v>1836</v>
      </c>
      <c r="S128" s="1159">
        <f>SUM(S145:S152)</f>
        <v>4675</v>
      </c>
      <c r="T128" s="743"/>
    </row>
    <row r="129" spans="1:20" ht="27">
      <c r="A129" s="716"/>
      <c r="B129" s="715"/>
      <c r="C129" s="716"/>
      <c r="D129" s="1151"/>
      <c r="E129" s="713" t="s">
        <v>1542</v>
      </c>
      <c r="F129" s="1157" t="s">
        <v>1821</v>
      </c>
      <c r="G129" s="1039">
        <v>0</v>
      </c>
      <c r="H129" s="796">
        <v>0.04</v>
      </c>
      <c r="I129" s="1159">
        <v>3000</v>
      </c>
      <c r="J129" s="796">
        <v>0.08</v>
      </c>
      <c r="K129" s="1159">
        <v>3000</v>
      </c>
      <c r="L129" s="796">
        <v>0.12</v>
      </c>
      <c r="M129" s="1159">
        <v>3000</v>
      </c>
      <c r="N129" s="796">
        <v>0.16</v>
      </c>
      <c r="O129" s="1159">
        <v>3000</v>
      </c>
      <c r="P129" s="796">
        <v>0.2</v>
      </c>
      <c r="Q129" s="1159">
        <v>3000</v>
      </c>
      <c r="R129" s="796">
        <v>0.2</v>
      </c>
      <c r="S129" s="1159">
        <v>15000</v>
      </c>
      <c r="T129" s="743"/>
    </row>
    <row r="130" spans="1:20" ht="27">
      <c r="A130" s="708"/>
      <c r="B130" s="709"/>
      <c r="C130" s="708"/>
      <c r="D130" s="1152"/>
      <c r="E130" s="713" t="s">
        <v>1542</v>
      </c>
      <c r="F130" s="1157" t="s">
        <v>1822</v>
      </c>
      <c r="G130" s="1158"/>
      <c r="H130" s="1158"/>
      <c r="I130" s="1158"/>
      <c r="J130" s="1158" t="s">
        <v>1823</v>
      </c>
      <c r="K130" s="1158"/>
      <c r="L130" s="1158"/>
      <c r="M130" s="1158"/>
      <c r="N130" s="1158"/>
      <c r="O130" s="1158"/>
      <c r="P130" s="1158"/>
      <c r="Q130" s="1158"/>
      <c r="R130" s="1158" t="s">
        <v>1824</v>
      </c>
      <c r="S130" s="1158"/>
      <c r="T130" s="743"/>
    </row>
    <row r="131" spans="1:20" ht="27">
      <c r="A131" s="708"/>
      <c r="B131" s="709"/>
      <c r="C131" s="716"/>
      <c r="D131" s="1058" t="s">
        <v>1431</v>
      </c>
      <c r="E131" s="1034" t="s">
        <v>1542</v>
      </c>
      <c r="F131" s="1156" t="s">
        <v>1849</v>
      </c>
      <c r="G131" s="1195">
        <v>0.09</v>
      </c>
      <c r="H131" s="1195">
        <v>0.1</v>
      </c>
      <c r="I131" s="1154">
        <v>300</v>
      </c>
      <c r="J131" s="1196">
        <v>0.105</v>
      </c>
      <c r="K131" s="1154">
        <v>300</v>
      </c>
      <c r="L131" s="1195">
        <v>0.11</v>
      </c>
      <c r="M131" s="1154">
        <v>300</v>
      </c>
      <c r="N131" s="1197">
        <v>0.115</v>
      </c>
      <c r="O131" s="1154">
        <v>300</v>
      </c>
      <c r="P131" s="1195">
        <v>0.12</v>
      </c>
      <c r="Q131" s="1154">
        <v>300</v>
      </c>
      <c r="R131" s="1195">
        <v>0.12</v>
      </c>
      <c r="S131" s="1155">
        <v>1500</v>
      </c>
      <c r="T131" s="1640" t="s">
        <v>1433</v>
      </c>
    </row>
    <row r="132" spans="1:20" ht="27">
      <c r="A132" s="708"/>
      <c r="B132" s="709"/>
      <c r="C132" s="716"/>
      <c r="D132" s="1035"/>
      <c r="E132" s="1040" t="s">
        <v>1542</v>
      </c>
      <c r="F132" s="1157" t="s">
        <v>1850</v>
      </c>
      <c r="G132" s="796">
        <v>0.39</v>
      </c>
      <c r="H132" s="796">
        <v>0.48</v>
      </c>
      <c r="I132" s="1158">
        <v>500</v>
      </c>
      <c r="J132" s="796">
        <v>0.56000000000000005</v>
      </c>
      <c r="K132" s="1158">
        <v>500</v>
      </c>
      <c r="L132" s="796">
        <v>0.64</v>
      </c>
      <c r="M132" s="1158">
        <v>500</v>
      </c>
      <c r="N132" s="796">
        <v>0.72</v>
      </c>
      <c r="O132" s="1158">
        <v>450</v>
      </c>
      <c r="P132" s="796">
        <v>0.8</v>
      </c>
      <c r="Q132" s="1158">
        <v>450</v>
      </c>
      <c r="R132" s="796">
        <v>0.8</v>
      </c>
      <c r="S132" s="1159">
        <v>2400</v>
      </c>
      <c r="T132" s="1641"/>
    </row>
    <row r="133" spans="1:20" ht="40.5">
      <c r="A133" s="708"/>
      <c r="B133" s="709"/>
      <c r="C133" s="708"/>
      <c r="D133" s="1194"/>
      <c r="E133" s="1188" t="s">
        <v>1542</v>
      </c>
      <c r="F133" s="1157" t="s">
        <v>1851</v>
      </c>
      <c r="G133" s="1039">
        <v>0</v>
      </c>
      <c r="H133" s="1039">
        <v>0</v>
      </c>
      <c r="I133" s="1158">
        <v>0</v>
      </c>
      <c r="J133" s="1039" t="s">
        <v>1852</v>
      </c>
      <c r="K133" s="1158">
        <v>300</v>
      </c>
      <c r="L133" s="1039">
        <v>0</v>
      </c>
      <c r="M133" s="1158">
        <v>0</v>
      </c>
      <c r="N133" s="1039">
        <v>0</v>
      </c>
      <c r="O133" s="1158">
        <v>0</v>
      </c>
      <c r="P133" s="1039">
        <v>0</v>
      </c>
      <c r="Q133" s="1158">
        <v>0</v>
      </c>
      <c r="R133" s="1039" t="s">
        <v>1852</v>
      </c>
      <c r="S133" s="1158">
        <v>300</v>
      </c>
      <c r="T133" s="1642"/>
    </row>
    <row r="134" spans="1:20" ht="27">
      <c r="A134" s="708"/>
      <c r="B134" s="709"/>
      <c r="C134" s="799"/>
      <c r="D134" s="1187" t="s">
        <v>919</v>
      </c>
      <c r="E134" s="1232"/>
      <c r="F134" s="1100" t="s">
        <v>1866</v>
      </c>
      <c r="G134" s="1039" t="s">
        <v>1448</v>
      </c>
      <c r="H134" s="1221"/>
      <c r="I134" s="1221"/>
      <c r="J134" s="1221"/>
      <c r="K134" s="1221"/>
      <c r="L134" s="1221"/>
      <c r="M134" s="1221"/>
      <c r="N134" s="1221"/>
      <c r="O134" s="1221"/>
      <c r="P134" s="1221"/>
      <c r="Q134" s="1221"/>
      <c r="R134" s="1039" t="s">
        <v>1867</v>
      </c>
      <c r="S134" s="1233"/>
      <c r="T134" s="1221"/>
    </row>
    <row r="135" spans="1:20">
      <c r="A135" s="607"/>
      <c r="B135" s="1175"/>
      <c r="C135" s="1176"/>
      <c r="D135" s="1177"/>
      <c r="E135" s="1178"/>
      <c r="F135" s="1179"/>
      <c r="G135" s="1180"/>
      <c r="H135" s="1181"/>
      <c r="I135" s="1182"/>
      <c r="J135" s="1181"/>
      <c r="K135" s="1182"/>
      <c r="L135" s="1181"/>
      <c r="M135" s="1182"/>
      <c r="N135" s="1181"/>
      <c r="O135" s="1182"/>
      <c r="P135" s="1181"/>
      <c r="Q135" s="1182"/>
      <c r="R135" s="1181"/>
      <c r="S135" s="1182"/>
      <c r="T135" s="1183"/>
    </row>
    <row r="136" spans="1:20">
      <c r="A136" s="601">
        <v>1</v>
      </c>
      <c r="B136" s="602" t="s">
        <v>1841</v>
      </c>
      <c r="C136" s="601"/>
      <c r="D136" s="603" t="s">
        <v>1842</v>
      </c>
      <c r="E136" s="674"/>
      <c r="F136" s="1179"/>
      <c r="G136" s="1180"/>
      <c r="H136" s="1181"/>
      <c r="I136" s="1182"/>
      <c r="J136" s="1181"/>
      <c r="K136" s="1182"/>
      <c r="L136" s="1181"/>
      <c r="M136" s="1182"/>
      <c r="N136" s="1181"/>
      <c r="O136" s="1182"/>
      <c r="P136" s="1181"/>
      <c r="Q136" s="1182"/>
      <c r="R136" s="1181"/>
      <c r="S136" s="1182"/>
      <c r="T136" s="1183"/>
    </row>
    <row r="137" spans="1:20">
      <c r="A137" s="607"/>
      <c r="B137" s="1175"/>
      <c r="C137" s="1176"/>
      <c r="D137" s="1184"/>
      <c r="E137" s="1178"/>
      <c r="F137" s="1179"/>
      <c r="G137" s="1180"/>
      <c r="H137" s="1181"/>
      <c r="I137" s="1182"/>
      <c r="J137" s="1181"/>
      <c r="K137" s="1182"/>
      <c r="L137" s="1181"/>
      <c r="M137" s="1182"/>
      <c r="N137" s="1181"/>
      <c r="O137" s="1182"/>
      <c r="P137" s="1181"/>
      <c r="Q137" s="1182"/>
      <c r="R137" s="1181"/>
      <c r="S137" s="1182"/>
      <c r="T137" s="1183"/>
    </row>
    <row r="138" spans="1:20" ht="40.5">
      <c r="A138" s="607"/>
      <c r="B138" s="1185"/>
      <c r="C138" s="1186"/>
      <c r="D138" s="1187" t="s">
        <v>1843</v>
      </c>
      <c r="E138" s="1188"/>
      <c r="F138" s="1153" t="s">
        <v>1844</v>
      </c>
      <c r="G138" s="1189"/>
      <c r="H138" s="1190" t="s">
        <v>1845</v>
      </c>
      <c r="I138" s="1191">
        <v>4300</v>
      </c>
      <c r="J138" s="1190" t="s">
        <v>1846</v>
      </c>
      <c r="K138" s="1191">
        <v>2300</v>
      </c>
      <c r="L138" s="1190" t="s">
        <v>1847</v>
      </c>
      <c r="M138" s="1191">
        <v>3800</v>
      </c>
      <c r="N138" s="1190" t="s">
        <v>1846</v>
      </c>
      <c r="O138" s="1191">
        <v>2800</v>
      </c>
      <c r="P138" s="1190" t="s">
        <v>1845</v>
      </c>
      <c r="Q138" s="1191">
        <v>4800</v>
      </c>
      <c r="R138" s="1190" t="s">
        <v>1848</v>
      </c>
      <c r="S138" s="1191">
        <v>18000</v>
      </c>
      <c r="T138" s="1192" t="s">
        <v>1433</v>
      </c>
    </row>
    <row r="139" spans="1:20" ht="6.6" customHeight="1">
      <c r="A139" s="610"/>
      <c r="B139" s="610"/>
      <c r="C139" s="610"/>
      <c r="D139" s="604"/>
      <c r="E139" s="677"/>
      <c r="F139" s="694"/>
      <c r="G139" s="605"/>
      <c r="H139" s="606"/>
      <c r="I139" s="606"/>
      <c r="J139" s="606"/>
      <c r="K139" s="606"/>
      <c r="L139" s="606"/>
      <c r="M139" s="606"/>
      <c r="N139" s="606"/>
      <c r="O139" s="606"/>
      <c r="P139" s="606"/>
      <c r="Q139" s="606"/>
      <c r="R139" s="606"/>
      <c r="S139" s="606"/>
      <c r="T139" s="866"/>
    </row>
    <row r="140" spans="1:20" ht="33">
      <c r="A140" s="601">
        <v>1</v>
      </c>
      <c r="B140" s="602">
        <v>10</v>
      </c>
      <c r="C140" s="601"/>
      <c r="D140" s="634" t="s">
        <v>1518</v>
      </c>
      <c r="E140" s="682"/>
      <c r="F140" s="694"/>
      <c r="G140" s="605"/>
      <c r="H140" s="606"/>
      <c r="I140" s="606"/>
      <c r="J140" s="606"/>
      <c r="K140" s="606"/>
      <c r="L140" s="606"/>
      <c r="M140" s="606"/>
      <c r="N140" s="606"/>
      <c r="O140" s="606"/>
      <c r="P140" s="606"/>
      <c r="Q140" s="606"/>
      <c r="R140" s="606"/>
      <c r="S140" s="606"/>
      <c r="T140" s="866"/>
    </row>
    <row r="141" spans="1:20">
      <c r="A141" s="610"/>
      <c r="B141" s="610"/>
      <c r="C141" s="610"/>
      <c r="D141" s="604"/>
      <c r="E141" s="677"/>
      <c r="F141" s="694"/>
      <c r="G141" s="605"/>
      <c r="H141" s="606"/>
      <c r="I141" s="646"/>
      <c r="J141" s="646"/>
      <c r="K141" s="646"/>
      <c r="L141" s="646"/>
      <c r="M141" s="646"/>
      <c r="N141" s="646"/>
      <c r="O141" s="646"/>
      <c r="P141" s="646"/>
      <c r="Q141" s="646"/>
      <c r="R141" s="606"/>
      <c r="S141" s="606"/>
      <c r="T141" s="866"/>
    </row>
    <row r="142" spans="1:20" ht="45.6" customHeight="1">
      <c r="A142" s="610"/>
      <c r="B142" s="610"/>
      <c r="C142" s="610"/>
      <c r="D142" s="1021" t="s">
        <v>1674</v>
      </c>
      <c r="E142" s="982"/>
      <c r="F142" s="806" t="s">
        <v>1675</v>
      </c>
      <c r="G142" s="1089" t="s">
        <v>1764</v>
      </c>
      <c r="H142" s="1092"/>
      <c r="I142" s="921">
        <v>2425</v>
      </c>
      <c r="J142" s="1093"/>
      <c r="K142" s="921">
        <v>2429</v>
      </c>
      <c r="L142" s="1093"/>
      <c r="M142" s="921">
        <v>2450</v>
      </c>
      <c r="N142" s="1093"/>
      <c r="O142" s="921">
        <v>2704</v>
      </c>
      <c r="P142" s="1093"/>
      <c r="Q142" s="921">
        <v>2600</v>
      </c>
      <c r="R142" s="1094"/>
      <c r="S142" s="1091">
        <f>Q142+O142+M142+K142+I142</f>
        <v>12608</v>
      </c>
      <c r="T142" s="871" t="s">
        <v>1208</v>
      </c>
    </row>
    <row r="143" spans="1:20" ht="67.5">
      <c r="A143" s="610"/>
      <c r="B143" s="610"/>
      <c r="C143" s="610"/>
      <c r="D143" s="1021" t="s">
        <v>613</v>
      </c>
      <c r="E143" s="982"/>
      <c r="F143" s="806" t="s">
        <v>1676</v>
      </c>
      <c r="G143" s="763" t="s">
        <v>1765</v>
      </c>
      <c r="H143" s="1019"/>
      <c r="I143" s="1095">
        <v>1700</v>
      </c>
      <c r="J143" s="1095" t="e">
        <f t="shared" ref="J143:P143" si="2">SUM(J144+J147+J150+J153)</f>
        <v>#VALUE!</v>
      </c>
      <c r="K143" s="1095">
        <v>1900</v>
      </c>
      <c r="L143" s="1095" t="e">
        <f t="shared" si="2"/>
        <v>#VALUE!</v>
      </c>
      <c r="M143" s="1095">
        <v>1900</v>
      </c>
      <c r="N143" s="1095" t="e">
        <f t="shared" si="2"/>
        <v>#VALUE!</v>
      </c>
      <c r="O143" s="1095">
        <v>1950</v>
      </c>
      <c r="P143" s="1095" t="e">
        <f t="shared" si="2"/>
        <v>#VALUE!</v>
      </c>
      <c r="Q143" s="1095">
        <v>2050</v>
      </c>
      <c r="R143" s="763"/>
      <c r="S143" s="1091">
        <f>Q143+O143+M143+K143+I143</f>
        <v>9500</v>
      </c>
      <c r="T143" s="871" t="s">
        <v>1208</v>
      </c>
    </row>
    <row r="144" spans="1:20" ht="40.5">
      <c r="A144" s="610"/>
      <c r="B144" s="610"/>
      <c r="C144" s="610"/>
      <c r="D144" s="1021" t="s">
        <v>591</v>
      </c>
      <c r="E144" s="982"/>
      <c r="F144" s="806" t="s">
        <v>810</v>
      </c>
      <c r="G144" s="1096" t="s">
        <v>1205</v>
      </c>
      <c r="H144" s="1097"/>
      <c r="I144" s="977">
        <v>880</v>
      </c>
      <c r="J144" s="977"/>
      <c r="K144" s="977">
        <v>880</v>
      </c>
      <c r="L144" s="977"/>
      <c r="M144" s="977">
        <v>880</v>
      </c>
      <c r="N144" s="977"/>
      <c r="O144" s="977">
        <v>880</v>
      </c>
      <c r="P144" s="977"/>
      <c r="Q144" s="977">
        <v>880</v>
      </c>
      <c r="R144" s="1098" t="s">
        <v>1205</v>
      </c>
      <c r="S144" s="1091">
        <f>Q144+O144+M144+K144+I144</f>
        <v>4400</v>
      </c>
      <c r="T144" s="871" t="s">
        <v>1208</v>
      </c>
    </row>
    <row r="145" spans="1:20" ht="40.5">
      <c r="A145" s="610"/>
      <c r="B145" s="610"/>
      <c r="C145" s="610"/>
      <c r="D145" s="1021" t="s">
        <v>614</v>
      </c>
      <c r="E145" s="982"/>
      <c r="F145" s="806" t="s">
        <v>811</v>
      </c>
      <c r="G145" s="1090" t="s">
        <v>1205</v>
      </c>
      <c r="H145" s="804"/>
      <c r="I145" s="804">
        <v>800</v>
      </c>
      <c r="J145" s="804"/>
      <c r="K145" s="804">
        <v>800</v>
      </c>
      <c r="L145" s="804"/>
      <c r="M145" s="804">
        <v>800</v>
      </c>
      <c r="N145" s="804"/>
      <c r="O145" s="804">
        <v>800</v>
      </c>
      <c r="P145" s="804"/>
      <c r="Q145" s="804">
        <v>800</v>
      </c>
      <c r="R145" s="1090" t="s">
        <v>1205</v>
      </c>
      <c r="S145" s="1091">
        <f>Q145+O145+M145+K145+I145</f>
        <v>4000</v>
      </c>
      <c r="T145" s="871" t="s">
        <v>1208</v>
      </c>
    </row>
    <row r="146" spans="1:20">
      <c r="A146" s="610"/>
      <c r="B146" s="610"/>
      <c r="C146" s="610"/>
      <c r="D146" s="604"/>
      <c r="E146" s="677"/>
      <c r="F146" s="694"/>
      <c r="G146" s="605"/>
      <c r="H146" s="606"/>
      <c r="I146" s="606"/>
      <c r="J146" s="606"/>
      <c r="K146" s="606"/>
      <c r="L146" s="606"/>
      <c r="M146" s="606"/>
      <c r="N146" s="606"/>
      <c r="O146" s="606"/>
      <c r="P146" s="606"/>
      <c r="Q146" s="606"/>
      <c r="R146" s="606"/>
      <c r="S146" s="606"/>
      <c r="T146" s="866"/>
    </row>
    <row r="147" spans="1:20" ht="49.5">
      <c r="A147" s="601">
        <v>1</v>
      </c>
      <c r="B147" s="602">
        <v>11</v>
      </c>
      <c r="C147" s="601"/>
      <c r="D147" s="634" t="s">
        <v>1508</v>
      </c>
      <c r="E147" s="682"/>
      <c r="F147" s="694"/>
      <c r="G147" s="605"/>
      <c r="H147" s="606"/>
      <c r="I147" s="606"/>
      <c r="J147" s="606"/>
      <c r="K147" s="606"/>
      <c r="L147" s="606"/>
      <c r="M147" s="606"/>
      <c r="N147" s="606"/>
      <c r="O147" s="606"/>
      <c r="P147" s="606"/>
      <c r="Q147" s="606"/>
      <c r="R147" s="606"/>
      <c r="S147" s="606"/>
      <c r="T147" s="866"/>
    </row>
    <row r="148" spans="1:20">
      <c r="A148" s="607"/>
      <c r="B148" s="611"/>
      <c r="C148" s="610"/>
      <c r="D148" s="628"/>
      <c r="E148" s="681"/>
      <c r="F148" s="694"/>
      <c r="G148" s="605"/>
      <c r="H148" s="606"/>
      <c r="I148" s="606"/>
      <c r="J148" s="606"/>
      <c r="K148" s="606"/>
      <c r="L148" s="606"/>
      <c r="M148" s="606"/>
      <c r="N148" s="606"/>
      <c r="O148" s="606"/>
      <c r="P148" s="606"/>
      <c r="Q148" s="606"/>
      <c r="R148" s="606"/>
      <c r="S148" s="606"/>
      <c r="T148" s="866"/>
    </row>
    <row r="149" spans="1:20" ht="54">
      <c r="A149" s="752">
        <v>1</v>
      </c>
      <c r="B149" s="752">
        <v>11</v>
      </c>
      <c r="C149" s="752">
        <v>18</v>
      </c>
      <c r="D149" s="1301" t="s">
        <v>1424</v>
      </c>
      <c r="E149" s="915"/>
      <c r="F149" s="1262"/>
      <c r="G149" s="1213" t="s">
        <v>1348</v>
      </c>
      <c r="H149" s="808"/>
      <c r="I149" s="808"/>
      <c r="J149" s="808"/>
      <c r="K149" s="808"/>
      <c r="L149" s="808"/>
      <c r="M149" s="808"/>
      <c r="N149" s="808"/>
      <c r="O149" s="808"/>
      <c r="P149" s="808"/>
      <c r="Q149" s="808"/>
      <c r="R149" s="773">
        <v>1</v>
      </c>
      <c r="S149" s="808"/>
      <c r="T149" s="804" t="s">
        <v>1411</v>
      </c>
    </row>
    <row r="150" spans="1:20" ht="40.5">
      <c r="A150" s="752"/>
      <c r="B150" s="752"/>
      <c r="C150" s="752"/>
      <c r="D150" s="804" t="s">
        <v>576</v>
      </c>
      <c r="E150" s="1302"/>
      <c r="F150" s="806" t="s">
        <v>1903</v>
      </c>
      <c r="G150" s="1213"/>
      <c r="H150" s="804"/>
      <c r="I150" s="804"/>
      <c r="J150" s="804" t="s">
        <v>1905</v>
      </c>
      <c r="K150" s="804">
        <v>150</v>
      </c>
      <c r="L150" s="804" t="s">
        <v>1905</v>
      </c>
      <c r="M150" s="804">
        <v>150</v>
      </c>
      <c r="N150" s="804" t="s">
        <v>1905</v>
      </c>
      <c r="O150" s="804">
        <v>175</v>
      </c>
      <c r="P150" s="804" t="s">
        <v>1905</v>
      </c>
      <c r="Q150" s="804">
        <v>200</v>
      </c>
      <c r="R150" s="1303" t="s">
        <v>1904</v>
      </c>
      <c r="S150" s="804">
        <f>Q150+O150+M150+K150</f>
        <v>675</v>
      </c>
      <c r="T150" s="1214" t="s">
        <v>1413</v>
      </c>
    </row>
    <row r="151" spans="1:20">
      <c r="A151" s="610"/>
      <c r="B151" s="610"/>
      <c r="C151" s="610"/>
      <c r="D151" s="604"/>
      <c r="E151" s="677"/>
      <c r="F151" s="694"/>
      <c r="G151" s="605"/>
      <c r="H151" s="606"/>
      <c r="I151" s="606"/>
      <c r="J151" s="606"/>
      <c r="K151" s="606"/>
      <c r="L151" s="606"/>
      <c r="M151" s="606"/>
      <c r="N151" s="606"/>
      <c r="O151" s="606"/>
      <c r="P151" s="606"/>
      <c r="Q151" s="606"/>
      <c r="R151" s="606"/>
      <c r="S151" s="606"/>
      <c r="T151" s="866"/>
    </row>
    <row r="152" spans="1:20" ht="49.5">
      <c r="A152" s="601">
        <v>1</v>
      </c>
      <c r="B152" s="602">
        <v>12</v>
      </c>
      <c r="C152" s="601"/>
      <c r="D152" s="634" t="s">
        <v>1487</v>
      </c>
      <c r="E152" s="682"/>
      <c r="F152" s="699"/>
      <c r="G152" s="610"/>
      <c r="H152" s="606"/>
      <c r="I152" s="606"/>
      <c r="J152" s="606"/>
      <c r="K152" s="606"/>
      <c r="L152" s="606"/>
      <c r="M152" s="606"/>
      <c r="N152" s="606"/>
      <c r="O152" s="606"/>
      <c r="P152" s="606"/>
      <c r="Q152" s="606"/>
      <c r="R152" s="606"/>
      <c r="S152" s="606"/>
      <c r="T152" s="866"/>
    </row>
    <row r="153" spans="1:20">
      <c r="A153" s="610"/>
      <c r="B153" s="611"/>
      <c r="C153" s="610"/>
      <c r="D153" s="628"/>
      <c r="E153" s="681"/>
      <c r="F153" s="699"/>
      <c r="G153" s="610"/>
      <c r="H153" s="606"/>
      <c r="I153" s="606"/>
      <c r="J153" s="606"/>
      <c r="K153" s="606"/>
      <c r="L153" s="606"/>
      <c r="M153" s="606"/>
      <c r="N153" s="606"/>
      <c r="O153" s="606"/>
      <c r="P153" s="606"/>
      <c r="Q153" s="606"/>
      <c r="R153" s="606"/>
      <c r="S153" s="606"/>
      <c r="T153" s="866"/>
    </row>
    <row r="154" spans="1:20" ht="40.5">
      <c r="A154" s="610">
        <v>1</v>
      </c>
      <c r="B154" s="957">
        <v>12</v>
      </c>
      <c r="C154" s="752">
        <v>15</v>
      </c>
      <c r="D154" s="1071" t="s">
        <v>1336</v>
      </c>
      <c r="E154" s="754"/>
      <c r="F154" s="1262" t="s">
        <v>1906</v>
      </c>
      <c r="G154" s="772"/>
      <c r="H154" s="900">
        <v>0.16</v>
      </c>
      <c r="I154" s="804">
        <v>300</v>
      </c>
      <c r="J154" s="1263">
        <v>0.1666</v>
      </c>
      <c r="K154" s="804">
        <v>300</v>
      </c>
      <c r="L154" s="1263">
        <v>0.41660000000000003</v>
      </c>
      <c r="M154" s="804">
        <v>300</v>
      </c>
      <c r="N154" s="1263">
        <v>0.66659999999999997</v>
      </c>
      <c r="O154" s="804">
        <v>300</v>
      </c>
      <c r="P154" s="1263">
        <v>0.83330000000000004</v>
      </c>
      <c r="Q154" s="804">
        <v>300</v>
      </c>
      <c r="R154" s="1264">
        <v>1</v>
      </c>
      <c r="S154" s="960">
        <v>1500</v>
      </c>
      <c r="T154" s="804" t="s">
        <v>1411</v>
      </c>
    </row>
    <row r="155" spans="1:20">
      <c r="A155" s="610"/>
      <c r="B155" s="610"/>
      <c r="C155" s="610"/>
      <c r="D155" s="606"/>
      <c r="E155" s="683"/>
      <c r="F155" s="699"/>
      <c r="G155" s="610"/>
      <c r="H155" s="606"/>
      <c r="I155" s="606"/>
      <c r="J155" s="606"/>
      <c r="K155" s="606"/>
      <c r="L155" s="606"/>
      <c r="M155" s="606"/>
      <c r="N155" s="606"/>
      <c r="O155" s="606"/>
      <c r="P155" s="606"/>
      <c r="Q155" s="606"/>
      <c r="R155" s="606"/>
      <c r="S155" s="606"/>
      <c r="T155" s="866"/>
    </row>
    <row r="156" spans="1:20">
      <c r="A156" s="601">
        <v>1</v>
      </c>
      <c r="B156" s="602">
        <v>13</v>
      </c>
      <c r="C156" s="601"/>
      <c r="D156" s="634" t="s">
        <v>1422</v>
      </c>
      <c r="E156" s="682"/>
      <c r="F156" s="699"/>
      <c r="G156" s="610"/>
      <c r="H156" s="606"/>
      <c r="I156" s="606"/>
      <c r="J156" s="606"/>
      <c r="K156" s="606"/>
      <c r="L156" s="606"/>
      <c r="M156" s="606"/>
      <c r="N156" s="606"/>
      <c r="O156" s="606"/>
      <c r="P156" s="606"/>
      <c r="Q156" s="606"/>
      <c r="R156" s="606"/>
      <c r="S156" s="606"/>
      <c r="T156" s="866"/>
    </row>
    <row r="157" spans="1:20">
      <c r="A157" s="610"/>
      <c r="B157" s="610"/>
      <c r="C157" s="610"/>
      <c r="D157" s="606"/>
      <c r="E157" s="683"/>
      <c r="F157" s="699"/>
      <c r="G157" s="610"/>
      <c r="H157" s="606"/>
      <c r="I157" s="606"/>
      <c r="J157" s="606"/>
      <c r="K157" s="606"/>
      <c r="L157" s="606"/>
      <c r="M157" s="606"/>
      <c r="N157" s="606"/>
      <c r="O157" s="606"/>
      <c r="P157" s="606"/>
      <c r="Q157" s="606"/>
      <c r="R157" s="606"/>
      <c r="S157" s="606"/>
      <c r="T157" s="866"/>
    </row>
    <row r="158" spans="1:20" ht="54">
      <c r="A158" s="610">
        <v>1</v>
      </c>
      <c r="B158" s="610">
        <v>13</v>
      </c>
      <c r="C158" s="610">
        <v>16</v>
      </c>
      <c r="D158" s="804" t="s">
        <v>1418</v>
      </c>
      <c r="E158" s="895" t="s">
        <v>1542</v>
      </c>
      <c r="F158" s="771" t="s">
        <v>1630</v>
      </c>
      <c r="G158" s="908">
        <v>0.2331</v>
      </c>
      <c r="H158" s="909">
        <v>0.7</v>
      </c>
      <c r="I158" s="1643">
        <v>3565</v>
      </c>
      <c r="J158" s="909">
        <v>0.8</v>
      </c>
      <c r="K158" s="1643">
        <v>3770</v>
      </c>
      <c r="L158" s="909">
        <v>0.8</v>
      </c>
      <c r="M158" s="1643">
        <v>3955</v>
      </c>
      <c r="N158" s="909">
        <v>0.8</v>
      </c>
      <c r="O158" s="1643">
        <v>4140</v>
      </c>
      <c r="P158" s="909">
        <v>0.8</v>
      </c>
      <c r="Q158" s="1643">
        <v>4320</v>
      </c>
      <c r="R158" s="909">
        <v>0.8</v>
      </c>
      <c r="S158" s="1627">
        <f>Q158+O158+M158+K158+I158</f>
        <v>19750</v>
      </c>
      <c r="T158" s="1621" t="s">
        <v>1363</v>
      </c>
    </row>
    <row r="159" spans="1:20" ht="81">
      <c r="A159" s="610"/>
      <c r="B159" s="610"/>
      <c r="C159" s="610"/>
      <c r="D159" s="894"/>
      <c r="E159" s="893" t="s">
        <v>1542</v>
      </c>
      <c r="F159" s="771" t="s">
        <v>1631</v>
      </c>
      <c r="G159" s="908">
        <v>3.0999999999999999E-3</v>
      </c>
      <c r="H159" s="909">
        <v>0.4</v>
      </c>
      <c r="I159" s="1643"/>
      <c r="J159" s="909">
        <v>0.7</v>
      </c>
      <c r="K159" s="1643"/>
      <c r="L159" s="909">
        <v>0.8</v>
      </c>
      <c r="M159" s="1643"/>
      <c r="N159" s="909">
        <v>0.8</v>
      </c>
      <c r="O159" s="1643"/>
      <c r="P159" s="909">
        <v>0.8</v>
      </c>
      <c r="Q159" s="1643"/>
      <c r="R159" s="909">
        <v>0.8</v>
      </c>
      <c r="S159" s="1628"/>
      <c r="T159" s="1622"/>
    </row>
    <row r="160" spans="1:20" ht="54">
      <c r="A160" s="610"/>
      <c r="B160" s="610"/>
      <c r="C160" s="610"/>
      <c r="D160" s="894"/>
      <c r="E160" s="893" t="s">
        <v>1542</v>
      </c>
      <c r="F160" s="771" t="s">
        <v>1632</v>
      </c>
      <c r="G160" s="908">
        <v>0.875</v>
      </c>
      <c r="H160" s="909">
        <v>0.8</v>
      </c>
      <c r="I160" s="1643"/>
      <c r="J160" s="909">
        <v>0.8</v>
      </c>
      <c r="K160" s="1643"/>
      <c r="L160" s="909">
        <v>0.8</v>
      </c>
      <c r="M160" s="1643"/>
      <c r="N160" s="909">
        <v>0.8</v>
      </c>
      <c r="O160" s="1643"/>
      <c r="P160" s="909">
        <v>0.8</v>
      </c>
      <c r="Q160" s="1643"/>
      <c r="R160" s="909">
        <v>0.8</v>
      </c>
      <c r="S160" s="1628"/>
      <c r="T160" s="1622"/>
    </row>
    <row r="161" spans="1:20" ht="94.5">
      <c r="A161" s="610"/>
      <c r="B161" s="610"/>
      <c r="C161" s="610"/>
      <c r="D161" s="894"/>
      <c r="E161" s="893" t="s">
        <v>1542</v>
      </c>
      <c r="F161" s="771" t="s">
        <v>1633</v>
      </c>
      <c r="G161" s="910">
        <v>0.75</v>
      </c>
      <c r="H161" s="909">
        <v>0.6</v>
      </c>
      <c r="I161" s="1643"/>
      <c r="J161" s="909">
        <v>0.6</v>
      </c>
      <c r="K161" s="1643"/>
      <c r="L161" s="909">
        <v>0.6</v>
      </c>
      <c r="M161" s="1643"/>
      <c r="N161" s="909">
        <v>0.6</v>
      </c>
      <c r="O161" s="1643"/>
      <c r="P161" s="909">
        <v>0.6</v>
      </c>
      <c r="Q161" s="1643"/>
      <c r="R161" s="909">
        <v>0.6</v>
      </c>
      <c r="S161" s="1628"/>
      <c r="T161" s="1622"/>
    </row>
    <row r="162" spans="1:20" ht="54">
      <c r="A162" s="610"/>
      <c r="B162" s="610"/>
      <c r="C162" s="610"/>
      <c r="D162" s="894"/>
      <c r="E162" s="896" t="s">
        <v>1542</v>
      </c>
      <c r="F162" s="771" t="s">
        <v>1634</v>
      </c>
      <c r="G162" s="908">
        <v>3.1600000000000003E-2</v>
      </c>
      <c r="H162" s="909">
        <v>0.2</v>
      </c>
      <c r="I162" s="1643"/>
      <c r="J162" s="909">
        <v>0.4</v>
      </c>
      <c r="K162" s="1643"/>
      <c r="L162" s="909">
        <v>0.4</v>
      </c>
      <c r="M162" s="1643"/>
      <c r="N162" s="909">
        <v>0.4</v>
      </c>
      <c r="O162" s="1643"/>
      <c r="P162" s="909">
        <v>0.4</v>
      </c>
      <c r="Q162" s="1643"/>
      <c r="R162" s="909">
        <v>0.4</v>
      </c>
      <c r="S162" s="1629"/>
      <c r="T162" s="1623"/>
    </row>
    <row r="163" spans="1:20" ht="81">
      <c r="A163" s="642"/>
      <c r="B163" s="642"/>
      <c r="C163" s="642"/>
      <c r="D163" s="901" t="s">
        <v>598</v>
      </c>
      <c r="E163" s="893" t="s">
        <v>1542</v>
      </c>
      <c r="F163" s="902" t="s">
        <v>1635</v>
      </c>
      <c r="G163" s="772" t="s">
        <v>1637</v>
      </c>
      <c r="H163" s="804" t="s">
        <v>1638</v>
      </c>
      <c r="I163" s="1636">
        <v>700</v>
      </c>
      <c r="J163" s="804" t="s">
        <v>1639</v>
      </c>
      <c r="K163" s="1636">
        <v>720</v>
      </c>
      <c r="L163" s="804" t="s">
        <v>1640</v>
      </c>
      <c r="M163" s="1636">
        <v>750</v>
      </c>
      <c r="N163" s="804" t="s">
        <v>1641</v>
      </c>
      <c r="O163" s="1636">
        <v>760</v>
      </c>
      <c r="P163" s="804" t="s">
        <v>1642</v>
      </c>
      <c r="Q163" s="1636">
        <v>780</v>
      </c>
      <c r="R163" s="772" t="s">
        <v>1642</v>
      </c>
      <c r="S163" s="1636">
        <v>3700</v>
      </c>
      <c r="T163" s="1621" t="s">
        <v>1649</v>
      </c>
    </row>
    <row r="164" spans="1:20" ht="54">
      <c r="A164" s="597"/>
      <c r="B164" s="597"/>
      <c r="C164" s="597"/>
      <c r="D164" s="903"/>
      <c r="E164" s="766" t="s">
        <v>1542</v>
      </c>
      <c r="F164" s="755" t="s">
        <v>1636</v>
      </c>
      <c r="G164" s="772" t="s">
        <v>1643</v>
      </c>
      <c r="H164" s="804" t="s">
        <v>1644</v>
      </c>
      <c r="I164" s="1637"/>
      <c r="J164" s="804" t="s">
        <v>1645</v>
      </c>
      <c r="K164" s="1637"/>
      <c r="L164" s="804" t="s">
        <v>1646</v>
      </c>
      <c r="M164" s="1637"/>
      <c r="N164" s="804" t="s">
        <v>1647</v>
      </c>
      <c r="O164" s="1637"/>
      <c r="P164" s="804" t="s">
        <v>1648</v>
      </c>
      <c r="Q164" s="1637"/>
      <c r="R164" s="804" t="s">
        <v>1648</v>
      </c>
      <c r="S164" s="1637"/>
      <c r="T164" s="1623"/>
    </row>
    <row r="165" spans="1:20" ht="54">
      <c r="A165" s="610"/>
      <c r="B165" s="610"/>
      <c r="C165" s="610"/>
      <c r="D165" s="1632" t="s">
        <v>1650</v>
      </c>
      <c r="E165" s="896" t="s">
        <v>1542</v>
      </c>
      <c r="F165" s="755" t="s">
        <v>1651</v>
      </c>
      <c r="G165" s="773">
        <v>1</v>
      </c>
      <c r="H165" s="900">
        <v>0.8</v>
      </c>
      <c r="I165" s="1634">
        <v>1050</v>
      </c>
      <c r="J165" s="900">
        <v>0.8</v>
      </c>
      <c r="K165" s="1634">
        <v>1210</v>
      </c>
      <c r="L165" s="900">
        <v>0.8</v>
      </c>
      <c r="M165" s="1634">
        <v>1370</v>
      </c>
      <c r="N165" s="900">
        <v>0.8</v>
      </c>
      <c r="O165" s="1634">
        <v>1530</v>
      </c>
      <c r="P165" s="900">
        <v>0.8</v>
      </c>
      <c r="Q165" s="1634">
        <v>1700</v>
      </c>
      <c r="R165" s="900">
        <v>0.8</v>
      </c>
      <c r="S165" s="1634">
        <v>6900</v>
      </c>
      <c r="T165" s="1621" t="s">
        <v>1649</v>
      </c>
    </row>
    <row r="166" spans="1:20" ht="54">
      <c r="A166" s="610"/>
      <c r="B166" s="610"/>
      <c r="C166" s="610"/>
      <c r="D166" s="1633"/>
      <c r="E166" s="896" t="s">
        <v>1542</v>
      </c>
      <c r="F166" s="755" t="s">
        <v>1652</v>
      </c>
      <c r="G166" s="773">
        <v>0</v>
      </c>
      <c r="H166" s="900">
        <v>0.8</v>
      </c>
      <c r="I166" s="1635"/>
      <c r="J166" s="900">
        <v>0.8</v>
      </c>
      <c r="K166" s="1635"/>
      <c r="L166" s="900">
        <v>0.8</v>
      </c>
      <c r="M166" s="1635"/>
      <c r="N166" s="900">
        <v>0.8</v>
      </c>
      <c r="O166" s="1635"/>
      <c r="P166" s="900">
        <v>0.8</v>
      </c>
      <c r="Q166" s="1635"/>
      <c r="R166" s="900">
        <v>0.8</v>
      </c>
      <c r="S166" s="1635"/>
      <c r="T166" s="1623"/>
    </row>
    <row r="167" spans="1:20">
      <c r="A167" s="610"/>
      <c r="B167" s="610"/>
      <c r="C167" s="610"/>
      <c r="D167" s="903"/>
      <c r="E167" s="896"/>
      <c r="F167" s="897"/>
      <c r="G167" s="772"/>
      <c r="H167" s="804"/>
      <c r="I167" s="898"/>
      <c r="J167" s="804"/>
      <c r="K167" s="898"/>
      <c r="L167" s="804"/>
      <c r="M167" s="898"/>
      <c r="N167" s="804"/>
      <c r="O167" s="898"/>
      <c r="P167" s="804"/>
      <c r="Q167" s="898"/>
      <c r="R167" s="804"/>
      <c r="S167" s="898"/>
      <c r="T167" s="899"/>
    </row>
    <row r="168" spans="1:20">
      <c r="A168" s="601">
        <v>1</v>
      </c>
      <c r="B168" s="602">
        <v>14</v>
      </c>
      <c r="C168" s="601"/>
      <c r="D168" s="634" t="s">
        <v>1362</v>
      </c>
      <c r="E168" s="682"/>
      <c r="F168" s="699"/>
      <c r="G168" s="610"/>
      <c r="H168" s="606"/>
      <c r="I168" s="606"/>
      <c r="J168" s="606"/>
      <c r="K168" s="606"/>
      <c r="L168" s="606"/>
      <c r="M168" s="606"/>
      <c r="N168" s="606"/>
      <c r="O168" s="606"/>
      <c r="P168" s="606"/>
      <c r="Q168" s="606"/>
      <c r="R168" s="606"/>
      <c r="S168" s="606"/>
      <c r="T168" s="866"/>
    </row>
    <row r="169" spans="1:20">
      <c r="A169" s="610"/>
      <c r="B169" s="610"/>
      <c r="C169" s="610"/>
      <c r="D169" s="606"/>
      <c r="E169" s="683"/>
      <c r="F169" s="751"/>
      <c r="G169" s="642"/>
      <c r="H169" s="646"/>
      <c r="I169" s="646"/>
      <c r="J169" s="646"/>
      <c r="K169" s="646"/>
      <c r="L169" s="646"/>
      <c r="M169" s="646"/>
      <c r="N169" s="646"/>
      <c r="O169" s="646"/>
      <c r="P169" s="646"/>
      <c r="Q169" s="646"/>
      <c r="R169" s="646"/>
      <c r="S169" s="646"/>
      <c r="T169" s="866"/>
    </row>
    <row r="170" spans="1:20" ht="40.5">
      <c r="A170" s="642">
        <v>1</v>
      </c>
      <c r="B170" s="642">
        <v>14</v>
      </c>
      <c r="C170" s="642">
        <v>15</v>
      </c>
      <c r="D170" s="911" t="s">
        <v>1364</v>
      </c>
      <c r="E170" s="896" t="s">
        <v>1542</v>
      </c>
      <c r="F170" s="897" t="s">
        <v>1653</v>
      </c>
      <c r="G170" s="753" t="s">
        <v>1657</v>
      </c>
      <c r="H170" s="753" t="s">
        <v>1658</v>
      </c>
      <c r="I170" s="1630">
        <v>1150</v>
      </c>
      <c r="J170" s="753" t="s">
        <v>1658</v>
      </c>
      <c r="K170" s="1630">
        <v>1650</v>
      </c>
      <c r="L170" s="753"/>
      <c r="M170" s="1630">
        <v>560</v>
      </c>
      <c r="N170" s="753"/>
      <c r="O170" s="1630">
        <v>560</v>
      </c>
      <c r="P170" s="753"/>
      <c r="Q170" s="1630">
        <v>570</v>
      </c>
      <c r="R170" s="753"/>
      <c r="S170" s="1627">
        <f t="shared" ref="S170" si="3">SUM(I170+K170+M170+O170+Q170)</f>
        <v>4490</v>
      </c>
      <c r="T170" s="1621" t="s">
        <v>1649</v>
      </c>
    </row>
    <row r="171" spans="1:20" ht="40.5">
      <c r="A171" s="594"/>
      <c r="B171" s="594"/>
      <c r="C171" s="594"/>
      <c r="D171" s="912"/>
      <c r="E171" s="896" t="s">
        <v>1542</v>
      </c>
      <c r="F171" s="755" t="s">
        <v>1654</v>
      </c>
      <c r="G171" s="905">
        <v>0.67310000000000003</v>
      </c>
      <c r="H171" s="759">
        <v>0.75</v>
      </c>
      <c r="I171" s="1630"/>
      <c r="J171" s="759">
        <v>0.75</v>
      </c>
      <c r="K171" s="1630"/>
      <c r="L171" s="759">
        <v>0.75</v>
      </c>
      <c r="M171" s="1630"/>
      <c r="N171" s="759">
        <v>0.75</v>
      </c>
      <c r="O171" s="1630"/>
      <c r="P171" s="904">
        <v>0.75</v>
      </c>
      <c r="Q171" s="1630"/>
      <c r="R171" s="904">
        <v>0.75</v>
      </c>
      <c r="S171" s="1628"/>
      <c r="T171" s="1622"/>
    </row>
    <row r="172" spans="1:20" ht="40.5">
      <c r="A172" s="594"/>
      <c r="B172" s="594"/>
      <c r="C172" s="594"/>
      <c r="D172" s="912"/>
      <c r="E172" s="896" t="s">
        <v>1542</v>
      </c>
      <c r="F172" s="755" t="s">
        <v>1655</v>
      </c>
      <c r="G172" s="905">
        <v>8.5599999999999996E-2</v>
      </c>
      <c r="H172" s="759">
        <v>0.6</v>
      </c>
      <c r="I172" s="1630"/>
      <c r="J172" s="759">
        <v>0.6</v>
      </c>
      <c r="K172" s="1630"/>
      <c r="L172" s="759">
        <v>0.6</v>
      </c>
      <c r="M172" s="1630"/>
      <c r="N172" s="759">
        <v>0.6</v>
      </c>
      <c r="O172" s="1630"/>
      <c r="P172" s="904">
        <v>0.6</v>
      </c>
      <c r="Q172" s="1630"/>
      <c r="R172" s="904">
        <v>0.6</v>
      </c>
      <c r="S172" s="1628"/>
      <c r="T172" s="1622"/>
    </row>
    <row r="173" spans="1:20" ht="40.5">
      <c r="A173" s="597"/>
      <c r="B173" s="597"/>
      <c r="C173" s="597"/>
      <c r="D173" s="912"/>
      <c r="E173" s="893" t="s">
        <v>1542</v>
      </c>
      <c r="F173" s="768" t="s">
        <v>1656</v>
      </c>
      <c r="G173" s="913">
        <v>0</v>
      </c>
      <c r="H173" s="913">
        <v>0.6</v>
      </c>
      <c r="I173" s="1631"/>
      <c r="J173" s="913">
        <v>0.6</v>
      </c>
      <c r="K173" s="1631"/>
      <c r="L173" s="913">
        <v>0.6</v>
      </c>
      <c r="M173" s="1631"/>
      <c r="N173" s="913">
        <v>0.6</v>
      </c>
      <c r="O173" s="1631"/>
      <c r="P173" s="914">
        <v>0.6</v>
      </c>
      <c r="Q173" s="1631"/>
      <c r="R173" s="914">
        <v>0.6</v>
      </c>
      <c r="S173" s="1628"/>
      <c r="T173" s="1623"/>
    </row>
    <row r="174" spans="1:20" ht="40.5">
      <c r="A174" s="610"/>
      <c r="B174" s="610"/>
      <c r="C174" s="610"/>
      <c r="D174" s="907" t="s">
        <v>1659</v>
      </c>
      <c r="E174" s="916"/>
      <c r="F174" s="917" t="s">
        <v>1660</v>
      </c>
      <c r="G174" s="918">
        <v>0.30759999999999998</v>
      </c>
      <c r="H174" s="913">
        <v>0.12</v>
      </c>
      <c r="I174" s="919">
        <v>300</v>
      </c>
      <c r="J174" s="913">
        <v>0.12</v>
      </c>
      <c r="K174" s="919">
        <v>310</v>
      </c>
      <c r="L174" s="913">
        <v>0.12</v>
      </c>
      <c r="M174" s="919">
        <v>330</v>
      </c>
      <c r="N174" s="913">
        <v>0.12</v>
      </c>
      <c r="O174" s="919">
        <v>350</v>
      </c>
      <c r="P174" s="913">
        <v>0.12</v>
      </c>
      <c r="Q174" s="919">
        <v>370</v>
      </c>
      <c r="R174" s="913">
        <v>0.6</v>
      </c>
      <c r="S174" s="919">
        <f t="shared" ref="S174" si="4">SUM(I174+K174+M174+O174+Q174)</f>
        <v>1660</v>
      </c>
      <c r="T174" s="753" t="s">
        <v>1649</v>
      </c>
    </row>
    <row r="175" spans="1:20" ht="54">
      <c r="A175" s="610"/>
      <c r="B175" s="610"/>
      <c r="C175" s="610"/>
      <c r="D175" s="901" t="s">
        <v>1661</v>
      </c>
      <c r="E175" s="920"/>
      <c r="F175" s="768" t="s">
        <v>1662</v>
      </c>
      <c r="G175" s="918">
        <v>7.1400000000000005E-2</v>
      </c>
      <c r="H175" s="913">
        <v>0.5</v>
      </c>
      <c r="I175" s="921">
        <v>350</v>
      </c>
      <c r="J175" s="913">
        <v>0.5</v>
      </c>
      <c r="K175" s="921">
        <v>375</v>
      </c>
      <c r="L175" s="913">
        <v>0.5</v>
      </c>
      <c r="M175" s="921">
        <v>400</v>
      </c>
      <c r="N175" s="913">
        <v>0.5</v>
      </c>
      <c r="O175" s="921">
        <v>425</v>
      </c>
      <c r="P175" s="913">
        <v>0.5</v>
      </c>
      <c r="Q175" s="921">
        <v>450</v>
      </c>
      <c r="R175" s="913">
        <v>0.5</v>
      </c>
      <c r="S175" s="921">
        <v>2000</v>
      </c>
      <c r="T175" s="753" t="s">
        <v>1649</v>
      </c>
    </row>
    <row r="176" spans="1:20" ht="40.5">
      <c r="A176" s="610"/>
      <c r="B176" s="610"/>
      <c r="C176" s="610"/>
      <c r="D176" s="1624" t="s">
        <v>1663</v>
      </c>
      <c r="E176" s="766" t="s">
        <v>1542</v>
      </c>
      <c r="F176" s="755" t="s">
        <v>1664</v>
      </c>
      <c r="G176" s="905">
        <v>0.32140000000000002</v>
      </c>
      <c r="H176" s="759">
        <v>0.5</v>
      </c>
      <c r="I176" s="1625">
        <v>300</v>
      </c>
      <c r="J176" s="759">
        <v>0.5</v>
      </c>
      <c r="K176" s="1626">
        <v>330</v>
      </c>
      <c r="L176" s="759">
        <v>0.5</v>
      </c>
      <c r="M176" s="1626">
        <v>360</v>
      </c>
      <c r="N176" s="759">
        <v>0.5</v>
      </c>
      <c r="O176" s="1626">
        <v>400</v>
      </c>
      <c r="P176" s="759">
        <v>0.5</v>
      </c>
      <c r="Q176" s="1626">
        <v>450</v>
      </c>
      <c r="R176" s="759">
        <v>0.5</v>
      </c>
      <c r="S176" s="1627">
        <f t="shared" ref="S176" si="5">SUM(I176+K176+M176+O176+Q176)</f>
        <v>1840</v>
      </c>
      <c r="T176" s="1621" t="s">
        <v>1649</v>
      </c>
    </row>
    <row r="177" spans="1:20" ht="27">
      <c r="A177" s="610"/>
      <c r="B177" s="610"/>
      <c r="C177" s="610"/>
      <c r="D177" s="1624"/>
      <c r="E177" s="766" t="s">
        <v>1542</v>
      </c>
      <c r="F177" s="755" t="s">
        <v>1665</v>
      </c>
      <c r="G177" s="759">
        <v>0.05</v>
      </c>
      <c r="H177" s="759">
        <v>0.45</v>
      </c>
      <c r="I177" s="1625"/>
      <c r="J177" s="759">
        <v>0.45</v>
      </c>
      <c r="K177" s="1626"/>
      <c r="L177" s="759">
        <v>0.45</v>
      </c>
      <c r="M177" s="1626"/>
      <c r="N177" s="759">
        <v>0.45</v>
      </c>
      <c r="O177" s="1626"/>
      <c r="P177" s="759">
        <v>0.45</v>
      </c>
      <c r="Q177" s="1626"/>
      <c r="R177" s="759">
        <v>0.45</v>
      </c>
      <c r="S177" s="1628"/>
      <c r="T177" s="1622"/>
    </row>
    <row r="178" spans="1:20" ht="27">
      <c r="A178" s="610"/>
      <c r="B178" s="610"/>
      <c r="C178" s="610"/>
      <c r="D178" s="1624"/>
      <c r="E178" s="766" t="s">
        <v>1542</v>
      </c>
      <c r="F178" s="755" t="s">
        <v>1666</v>
      </c>
      <c r="G178" s="905">
        <v>0.17560000000000001</v>
      </c>
      <c r="H178" s="759">
        <v>0.5</v>
      </c>
      <c r="I178" s="1625"/>
      <c r="J178" s="759">
        <v>0.5</v>
      </c>
      <c r="K178" s="1626"/>
      <c r="L178" s="759">
        <v>0.5</v>
      </c>
      <c r="M178" s="1626"/>
      <c r="N178" s="759">
        <v>0.5</v>
      </c>
      <c r="O178" s="1626"/>
      <c r="P178" s="759">
        <v>0.5</v>
      </c>
      <c r="Q178" s="1626"/>
      <c r="R178" s="759">
        <v>0.5</v>
      </c>
      <c r="S178" s="1629"/>
      <c r="T178" s="1623"/>
    </row>
    <row r="179" spans="1:20">
      <c r="A179" s="610"/>
      <c r="B179" s="610"/>
      <c r="C179" s="610"/>
      <c r="D179" s="606"/>
      <c r="E179" s="683"/>
      <c r="F179" s="699"/>
      <c r="G179" s="610"/>
      <c r="H179" s="606"/>
      <c r="I179" s="606"/>
      <c r="J179" s="606"/>
      <c r="K179" s="606"/>
      <c r="L179" s="606"/>
      <c r="M179" s="606"/>
      <c r="N179" s="606"/>
      <c r="O179" s="606"/>
      <c r="P179" s="606"/>
      <c r="Q179" s="606"/>
      <c r="R179" s="606"/>
      <c r="S179" s="606"/>
      <c r="T179" s="866"/>
    </row>
    <row r="180" spans="1:20" ht="49.5">
      <c r="A180" s="601">
        <v>1</v>
      </c>
      <c r="B180" s="602">
        <v>15</v>
      </c>
      <c r="C180" s="601"/>
      <c r="D180" s="634" t="s">
        <v>1511</v>
      </c>
      <c r="E180" s="682"/>
      <c r="F180" s="699"/>
      <c r="G180" s="610"/>
      <c r="H180" s="606"/>
      <c r="I180" s="606"/>
      <c r="J180" s="606"/>
      <c r="K180" s="606"/>
      <c r="L180" s="606"/>
      <c r="M180" s="606"/>
      <c r="N180" s="606"/>
      <c r="O180" s="606"/>
      <c r="P180" s="606"/>
      <c r="Q180" s="606"/>
      <c r="R180" s="606"/>
      <c r="S180" s="606"/>
      <c r="T180" s="866"/>
    </row>
    <row r="181" spans="1:20">
      <c r="A181" s="610"/>
      <c r="B181" s="610"/>
      <c r="C181" s="610"/>
      <c r="D181" s="606"/>
      <c r="E181" s="683"/>
      <c r="F181" s="699"/>
      <c r="G181" s="610"/>
      <c r="H181" s="606"/>
      <c r="I181" s="606"/>
      <c r="J181" s="606"/>
      <c r="K181" s="606"/>
      <c r="L181" s="606"/>
      <c r="M181" s="606"/>
      <c r="N181" s="606"/>
      <c r="O181" s="606"/>
      <c r="P181" s="606"/>
      <c r="Q181" s="606"/>
      <c r="R181" s="606"/>
      <c r="S181" s="606"/>
      <c r="T181" s="866"/>
    </row>
    <row r="182" spans="1:20" ht="81">
      <c r="A182" s="610">
        <v>1</v>
      </c>
      <c r="B182" s="610">
        <v>15</v>
      </c>
      <c r="C182" s="610">
        <v>16</v>
      </c>
      <c r="D182" s="825" t="s">
        <v>510</v>
      </c>
      <c r="E182" s="887"/>
      <c r="F182" s="888" t="s">
        <v>1610</v>
      </c>
      <c r="G182" s="889" t="s">
        <v>1611</v>
      </c>
      <c r="H182" s="889" t="s">
        <v>1612</v>
      </c>
      <c r="I182" s="889" t="s">
        <v>1613</v>
      </c>
      <c r="J182" s="889" t="s">
        <v>1614</v>
      </c>
      <c r="K182" s="889" t="s">
        <v>1615</v>
      </c>
      <c r="L182" s="889" t="s">
        <v>1616</v>
      </c>
      <c r="M182" s="889" t="s">
        <v>1617</v>
      </c>
      <c r="N182" s="889" t="s">
        <v>1618</v>
      </c>
      <c r="O182" s="889" t="s">
        <v>1619</v>
      </c>
      <c r="P182" s="889" t="s">
        <v>1620</v>
      </c>
      <c r="Q182" s="889" t="s">
        <v>1621</v>
      </c>
      <c r="R182" s="889" t="s">
        <v>1611</v>
      </c>
      <c r="S182" s="889" t="s">
        <v>1621</v>
      </c>
      <c r="T182" s="846" t="s">
        <v>1273</v>
      </c>
    </row>
    <row r="183" spans="1:20" ht="54">
      <c r="A183" s="610">
        <v>1</v>
      </c>
      <c r="B183" s="610">
        <v>15</v>
      </c>
      <c r="C183" s="610">
        <v>17</v>
      </c>
      <c r="D183" s="825" t="s">
        <v>511</v>
      </c>
      <c r="E183" s="887"/>
      <c r="F183" s="890" t="s">
        <v>1622</v>
      </c>
      <c r="G183" s="839" t="s">
        <v>1623</v>
      </c>
      <c r="H183" s="839" t="s">
        <v>1623</v>
      </c>
      <c r="I183" s="839" t="s">
        <v>1624</v>
      </c>
      <c r="J183" s="839" t="s">
        <v>1623</v>
      </c>
      <c r="K183" s="839" t="s">
        <v>1625</v>
      </c>
      <c r="L183" s="839" t="s">
        <v>1623</v>
      </c>
      <c r="M183" s="839" t="s">
        <v>1626</v>
      </c>
      <c r="N183" s="839" t="s">
        <v>1623</v>
      </c>
      <c r="O183" s="839" t="s">
        <v>1627</v>
      </c>
      <c r="P183" s="839" t="s">
        <v>1623</v>
      </c>
      <c r="Q183" s="839" t="s">
        <v>1628</v>
      </c>
      <c r="R183" s="839" t="s">
        <v>1623</v>
      </c>
      <c r="S183" s="839" t="s">
        <v>1628</v>
      </c>
      <c r="T183" s="846" t="s">
        <v>1273</v>
      </c>
    </row>
    <row r="184" spans="1:20" ht="67.5">
      <c r="A184" s="610">
        <v>1</v>
      </c>
      <c r="B184" s="610">
        <v>15</v>
      </c>
      <c r="C184" s="610">
        <v>18</v>
      </c>
      <c r="D184" s="1106" t="s">
        <v>512</v>
      </c>
      <c r="E184" s="1204"/>
      <c r="F184" s="1265" t="s">
        <v>1629</v>
      </c>
      <c r="G184" s="891" t="s">
        <v>1348</v>
      </c>
      <c r="H184" s="892"/>
      <c r="I184" s="892"/>
      <c r="J184" s="892"/>
      <c r="K184" s="892"/>
      <c r="L184" s="892"/>
      <c r="M184" s="892"/>
      <c r="N184" s="892"/>
      <c r="O184" s="892"/>
      <c r="P184" s="892"/>
      <c r="Q184" s="892"/>
      <c r="R184" s="891" t="s">
        <v>1348</v>
      </c>
      <c r="S184" s="892"/>
      <c r="T184" s="846" t="s">
        <v>1273</v>
      </c>
    </row>
    <row r="185" spans="1:20" ht="54">
      <c r="A185" s="610"/>
      <c r="B185" s="610"/>
      <c r="C185" s="610"/>
      <c r="D185" s="846" t="s">
        <v>783</v>
      </c>
      <c r="E185" s="1203"/>
      <c r="F185" s="832" t="s">
        <v>1406</v>
      </c>
      <c r="G185" s="880">
        <v>0</v>
      </c>
      <c r="H185" s="1147"/>
      <c r="I185" s="1147"/>
      <c r="J185" s="1147"/>
      <c r="K185" s="1147"/>
      <c r="L185" s="1147"/>
      <c r="M185" s="1147"/>
      <c r="N185" s="1147"/>
      <c r="O185" s="1147"/>
      <c r="P185" s="1147"/>
      <c r="Q185" s="1147"/>
      <c r="R185" s="880" t="s">
        <v>1407</v>
      </c>
      <c r="S185" s="1147"/>
      <c r="T185" s="846" t="s">
        <v>1273</v>
      </c>
    </row>
    <row r="186" spans="1:20">
      <c r="A186" s="610"/>
      <c r="B186" s="610"/>
      <c r="C186" s="610"/>
      <c r="D186" s="638"/>
      <c r="E186" s="684"/>
      <c r="F186" s="696"/>
      <c r="G186" s="610"/>
      <c r="H186" s="606"/>
      <c r="I186" s="606"/>
      <c r="J186" s="606"/>
      <c r="K186" s="606"/>
      <c r="L186" s="606"/>
      <c r="M186" s="606"/>
      <c r="N186" s="606"/>
      <c r="O186" s="606"/>
      <c r="P186" s="606"/>
      <c r="Q186" s="606"/>
      <c r="R186" s="610"/>
      <c r="S186" s="606"/>
      <c r="T186" s="871"/>
    </row>
    <row r="187" spans="1:20">
      <c r="A187" s="601">
        <v>1</v>
      </c>
      <c r="B187" s="602">
        <v>16</v>
      </c>
      <c r="C187" s="601"/>
      <c r="D187" s="634" t="s">
        <v>1192</v>
      </c>
      <c r="E187" s="682"/>
      <c r="F187" s="696"/>
      <c r="G187" s="610"/>
      <c r="H187" s="606"/>
      <c r="I187" s="606"/>
      <c r="J187" s="606"/>
      <c r="K187" s="606"/>
      <c r="L187" s="606"/>
      <c r="M187" s="606"/>
      <c r="N187" s="606"/>
      <c r="O187" s="606"/>
      <c r="P187" s="606"/>
      <c r="Q187" s="606"/>
      <c r="R187" s="610"/>
      <c r="S187" s="606"/>
      <c r="T187" s="871"/>
    </row>
    <row r="188" spans="1:20">
      <c r="A188" s="610"/>
      <c r="B188" s="610"/>
      <c r="C188" s="610"/>
      <c r="D188" s="638"/>
      <c r="E188" s="684"/>
      <c r="F188" s="696"/>
      <c r="G188" s="610"/>
      <c r="H188" s="606"/>
      <c r="I188" s="606"/>
      <c r="J188" s="606"/>
      <c r="K188" s="606"/>
      <c r="L188" s="606"/>
      <c r="M188" s="606"/>
      <c r="N188" s="606"/>
      <c r="O188" s="606"/>
      <c r="P188" s="606"/>
      <c r="Q188" s="606"/>
      <c r="R188" s="610"/>
      <c r="S188" s="606"/>
      <c r="T188" s="871"/>
    </row>
    <row r="189" spans="1:20" ht="34.15" customHeight="1">
      <c r="A189" s="610"/>
      <c r="B189" s="610"/>
      <c r="C189" s="835"/>
      <c r="D189" s="1614" t="s">
        <v>1595</v>
      </c>
      <c r="E189" s="838"/>
      <c r="F189" s="1618" t="s">
        <v>1195</v>
      </c>
      <c r="G189" s="839" t="s">
        <v>1594</v>
      </c>
      <c r="H189" s="825" t="s">
        <v>1598</v>
      </c>
      <c r="I189" s="1611">
        <v>1525</v>
      </c>
      <c r="J189" s="825" t="s">
        <v>1599</v>
      </c>
      <c r="K189" s="1611">
        <v>1525</v>
      </c>
      <c r="L189" s="825" t="s">
        <v>1600</v>
      </c>
      <c r="M189" s="1611">
        <v>1525</v>
      </c>
      <c r="N189" s="825" t="s">
        <v>1601</v>
      </c>
      <c r="O189" s="1611">
        <v>1525</v>
      </c>
      <c r="P189" s="825" t="s">
        <v>1602</v>
      </c>
      <c r="Q189" s="1611">
        <v>1525</v>
      </c>
      <c r="R189" s="825" t="s">
        <v>1602</v>
      </c>
      <c r="S189" s="1611">
        <v>1525</v>
      </c>
      <c r="T189" s="1614" t="s">
        <v>1193</v>
      </c>
    </row>
    <row r="190" spans="1:20" ht="39.6" customHeight="1">
      <c r="A190" s="610"/>
      <c r="B190" s="610"/>
      <c r="C190" s="836"/>
      <c r="D190" s="1615"/>
      <c r="E190" s="840"/>
      <c r="F190" s="1619"/>
      <c r="G190" s="839" t="s">
        <v>1596</v>
      </c>
      <c r="H190" s="834">
        <v>0.5</v>
      </c>
      <c r="I190" s="1613"/>
      <c r="J190" s="834">
        <v>0.5</v>
      </c>
      <c r="K190" s="1613"/>
      <c r="L190" s="834">
        <v>0.5</v>
      </c>
      <c r="M190" s="1613"/>
      <c r="N190" s="834">
        <v>0.5</v>
      </c>
      <c r="O190" s="1613"/>
      <c r="P190" s="834">
        <v>0.5</v>
      </c>
      <c r="Q190" s="1613"/>
      <c r="R190" s="834">
        <v>0.5</v>
      </c>
      <c r="S190" s="1613"/>
      <c r="T190" s="1615"/>
    </row>
    <row r="191" spans="1:20" ht="37.9" customHeight="1">
      <c r="A191" s="610"/>
      <c r="B191" s="610"/>
      <c r="C191" s="837"/>
      <c r="D191" s="841"/>
      <c r="E191" s="842"/>
      <c r="F191" s="1620"/>
      <c r="G191" s="839" t="s">
        <v>1597</v>
      </c>
      <c r="H191" s="843">
        <v>1</v>
      </c>
      <c r="I191" s="1612"/>
      <c r="J191" s="843">
        <v>1</v>
      </c>
      <c r="K191" s="1612"/>
      <c r="L191" s="843">
        <v>1</v>
      </c>
      <c r="M191" s="1612"/>
      <c r="N191" s="843">
        <v>1</v>
      </c>
      <c r="O191" s="1612"/>
      <c r="P191" s="843">
        <v>1</v>
      </c>
      <c r="Q191" s="1612"/>
      <c r="R191" s="843">
        <v>1</v>
      </c>
      <c r="S191" s="1612"/>
      <c r="T191" s="1616"/>
    </row>
    <row r="192" spans="1:20" ht="40.5">
      <c r="A192" s="610">
        <v>1</v>
      </c>
      <c r="B192" s="610">
        <v>16</v>
      </c>
      <c r="C192" s="844">
        <v>15</v>
      </c>
      <c r="D192" s="846" t="s">
        <v>1190</v>
      </c>
      <c r="E192" s="847" t="s">
        <v>1542</v>
      </c>
      <c r="F192" s="848" t="s">
        <v>1198</v>
      </c>
      <c r="G192" s="849" t="s">
        <v>1604</v>
      </c>
      <c r="H192" s="850" t="s">
        <v>1604</v>
      </c>
      <c r="I192" s="843">
        <v>900</v>
      </c>
      <c r="J192" s="850" t="s">
        <v>1604</v>
      </c>
      <c r="K192" s="843">
        <v>900</v>
      </c>
      <c r="L192" s="850" t="s">
        <v>1604</v>
      </c>
      <c r="M192" s="843">
        <v>900</v>
      </c>
      <c r="N192" s="850" t="s">
        <v>1604</v>
      </c>
      <c r="O192" s="843">
        <v>900</v>
      </c>
      <c r="P192" s="850" t="s">
        <v>1604</v>
      </c>
      <c r="Q192" s="843">
        <v>900</v>
      </c>
      <c r="R192" s="839"/>
      <c r="S192" s="839">
        <v>900</v>
      </c>
      <c r="T192" s="846" t="s">
        <v>1193</v>
      </c>
    </row>
    <row r="193" spans="1:21" ht="27">
      <c r="A193" s="610"/>
      <c r="B193" s="610"/>
      <c r="C193" s="844"/>
      <c r="D193" s="853"/>
      <c r="E193" s="854" t="s">
        <v>1542</v>
      </c>
      <c r="F193" s="845" t="s">
        <v>1603</v>
      </c>
      <c r="G193" s="855" t="s">
        <v>1604</v>
      </c>
      <c r="H193" s="856">
        <v>2</v>
      </c>
      <c r="I193" s="856"/>
      <c r="J193" s="856">
        <v>2</v>
      </c>
      <c r="K193" s="856"/>
      <c r="L193" s="856">
        <v>2</v>
      </c>
      <c r="M193" s="856"/>
      <c r="N193" s="856">
        <v>2</v>
      </c>
      <c r="O193" s="856"/>
      <c r="P193" s="856">
        <v>2</v>
      </c>
      <c r="Q193" s="856"/>
      <c r="R193" s="857">
        <v>2</v>
      </c>
      <c r="S193" s="856"/>
      <c r="T193" s="853" t="s">
        <v>1193</v>
      </c>
    </row>
    <row r="194" spans="1:21" ht="40.5">
      <c r="A194" s="610">
        <v>1</v>
      </c>
      <c r="B194" s="610">
        <v>16</v>
      </c>
      <c r="C194" s="610">
        <v>16</v>
      </c>
      <c r="D194" s="851" t="s">
        <v>1519</v>
      </c>
      <c r="E194" s="852"/>
      <c r="F194" s="848" t="s">
        <v>1206</v>
      </c>
      <c r="G194" s="849" t="s">
        <v>1604</v>
      </c>
      <c r="H194" s="860">
        <v>2E-3</v>
      </c>
      <c r="I194" s="861">
        <v>930</v>
      </c>
      <c r="J194" s="860">
        <v>2E-3</v>
      </c>
      <c r="K194" s="861">
        <v>930</v>
      </c>
      <c r="L194" s="860">
        <v>2E-3</v>
      </c>
      <c r="M194" s="861">
        <v>930</v>
      </c>
      <c r="N194" s="860">
        <v>2E-3</v>
      </c>
      <c r="O194" s="861">
        <v>930</v>
      </c>
      <c r="P194" s="860">
        <v>2E-3</v>
      </c>
      <c r="Q194" s="861">
        <v>930</v>
      </c>
      <c r="R194" s="860">
        <v>2E-3</v>
      </c>
      <c r="S194" s="861">
        <v>930</v>
      </c>
      <c r="T194" s="846" t="s">
        <v>1193</v>
      </c>
    </row>
    <row r="195" spans="1:21">
      <c r="A195" s="610"/>
      <c r="B195" s="610"/>
      <c r="C195" s="610"/>
      <c r="D195" s="858"/>
      <c r="E195" s="859"/>
      <c r="F195" s="702"/>
      <c r="G195" s="597"/>
      <c r="H195" s="600"/>
      <c r="I195" s="600"/>
      <c r="J195" s="600"/>
      <c r="K195" s="600"/>
      <c r="L195" s="600"/>
      <c r="M195" s="600"/>
      <c r="N195" s="600"/>
      <c r="O195" s="600"/>
      <c r="P195" s="600"/>
      <c r="Q195" s="600"/>
      <c r="R195" s="597"/>
      <c r="S195" s="600"/>
      <c r="T195" s="875"/>
    </row>
    <row r="196" spans="1:21">
      <c r="A196" s="601">
        <v>1</v>
      </c>
      <c r="B196" s="602">
        <v>17</v>
      </c>
      <c r="C196" s="601"/>
      <c r="D196" s="634" t="s">
        <v>1354</v>
      </c>
      <c r="E196" s="682"/>
      <c r="F196" s="696"/>
      <c r="G196" s="610"/>
      <c r="H196" s="606"/>
      <c r="I196" s="606"/>
      <c r="J196" s="606"/>
      <c r="K196" s="606"/>
      <c r="L196" s="606"/>
      <c r="M196" s="606"/>
      <c r="N196" s="606"/>
      <c r="O196" s="606"/>
      <c r="P196" s="606"/>
      <c r="Q196" s="606"/>
      <c r="R196" s="610"/>
      <c r="S196" s="606"/>
      <c r="T196" s="871"/>
    </row>
    <row r="197" spans="1:21">
      <c r="A197" s="610"/>
      <c r="B197" s="610"/>
      <c r="C197" s="610"/>
      <c r="D197" s="638"/>
      <c r="E197" s="684"/>
      <c r="F197" s="696"/>
      <c r="G197" s="610"/>
      <c r="H197" s="606"/>
      <c r="I197" s="606"/>
      <c r="J197" s="606"/>
      <c r="K197" s="606"/>
      <c r="L197" s="606"/>
      <c r="M197" s="606"/>
      <c r="N197" s="606"/>
      <c r="O197" s="606"/>
      <c r="P197" s="606"/>
      <c r="Q197" s="606"/>
      <c r="R197" s="610"/>
      <c r="S197" s="606"/>
      <c r="T197" s="871"/>
    </row>
    <row r="198" spans="1:21" ht="54">
      <c r="A198" s="610">
        <v>1</v>
      </c>
      <c r="B198" s="610">
        <v>17</v>
      </c>
      <c r="C198" s="610">
        <v>16</v>
      </c>
      <c r="D198" s="825" t="s">
        <v>1347</v>
      </c>
      <c r="E198" s="826" t="s">
        <v>1542</v>
      </c>
      <c r="F198" s="827" t="s">
        <v>1586</v>
      </c>
      <c r="G198" s="828">
        <v>1</v>
      </c>
      <c r="H198" s="829">
        <v>1</v>
      </c>
      <c r="I198" s="825">
        <v>95</v>
      </c>
      <c r="J198" s="829">
        <v>1</v>
      </c>
      <c r="K198" s="825">
        <v>135</v>
      </c>
      <c r="L198" s="829">
        <v>1</v>
      </c>
      <c r="M198" s="825">
        <v>175</v>
      </c>
      <c r="N198" s="829">
        <v>1</v>
      </c>
      <c r="O198" s="825">
        <v>185</v>
      </c>
      <c r="P198" s="829">
        <v>1</v>
      </c>
      <c r="Q198" s="825">
        <v>195</v>
      </c>
      <c r="R198" s="828">
        <v>1</v>
      </c>
      <c r="S198" s="825">
        <v>785</v>
      </c>
      <c r="T198" s="846" t="s">
        <v>1590</v>
      </c>
    </row>
    <row r="199" spans="1:21" ht="54">
      <c r="A199" s="610"/>
      <c r="B199" s="610"/>
      <c r="C199" s="610"/>
      <c r="D199" s="825"/>
      <c r="E199" s="826" t="s">
        <v>1542</v>
      </c>
      <c r="F199" s="827" t="s">
        <v>1587</v>
      </c>
      <c r="G199" s="828">
        <v>0.5</v>
      </c>
      <c r="H199" s="825"/>
      <c r="I199" s="825"/>
      <c r="J199" s="829">
        <v>1</v>
      </c>
      <c r="K199" s="830">
        <v>1500</v>
      </c>
      <c r="L199" s="829">
        <v>1</v>
      </c>
      <c r="M199" s="825">
        <v>1500</v>
      </c>
      <c r="N199" s="829">
        <v>1</v>
      </c>
      <c r="O199" s="830">
        <v>1500</v>
      </c>
      <c r="P199" s="829">
        <v>1</v>
      </c>
      <c r="Q199" s="830">
        <v>1500</v>
      </c>
      <c r="R199" s="831" t="s">
        <v>1589</v>
      </c>
      <c r="S199" s="830">
        <v>6000</v>
      </c>
      <c r="T199" s="846" t="s">
        <v>1590</v>
      </c>
    </row>
    <row r="200" spans="1:21" ht="54">
      <c r="A200" s="610"/>
      <c r="B200" s="610"/>
      <c r="C200" s="610"/>
      <c r="D200" s="825"/>
      <c r="E200" s="826" t="s">
        <v>1542</v>
      </c>
      <c r="F200" s="832" t="s">
        <v>1588</v>
      </c>
      <c r="G200" s="828">
        <v>0.05</v>
      </c>
      <c r="H200" s="825"/>
      <c r="I200" s="825"/>
      <c r="J200" s="829">
        <v>0.05</v>
      </c>
      <c r="K200" s="830">
        <v>135</v>
      </c>
      <c r="L200" s="829">
        <v>0.05</v>
      </c>
      <c r="M200" s="830">
        <v>150</v>
      </c>
      <c r="N200" s="829">
        <v>0.05</v>
      </c>
      <c r="O200" s="830">
        <v>150</v>
      </c>
      <c r="P200" s="829">
        <v>0.05</v>
      </c>
      <c r="Q200" s="830">
        <v>150</v>
      </c>
      <c r="R200" s="828">
        <v>0.05</v>
      </c>
      <c r="S200" s="830">
        <v>600</v>
      </c>
      <c r="T200" s="846" t="s">
        <v>1590</v>
      </c>
    </row>
    <row r="201" spans="1:21" ht="54">
      <c r="A201" s="610">
        <v>1</v>
      </c>
      <c r="B201" s="610">
        <v>17</v>
      </c>
      <c r="C201" s="610">
        <v>17</v>
      </c>
      <c r="D201" s="833" t="s">
        <v>508</v>
      </c>
      <c r="E201" s="826" t="s">
        <v>1542</v>
      </c>
      <c r="F201" s="827" t="s">
        <v>1591</v>
      </c>
      <c r="G201" s="834">
        <v>1</v>
      </c>
      <c r="H201" s="829">
        <v>1</v>
      </c>
      <c r="I201" s="830">
        <v>825</v>
      </c>
      <c r="J201" s="829">
        <v>1</v>
      </c>
      <c r="K201" s="830">
        <v>875</v>
      </c>
      <c r="L201" s="829">
        <v>1</v>
      </c>
      <c r="M201" s="830">
        <v>925</v>
      </c>
      <c r="N201" s="829">
        <v>1</v>
      </c>
      <c r="O201" s="830">
        <v>975</v>
      </c>
      <c r="P201" s="829">
        <v>1</v>
      </c>
      <c r="Q201" s="830">
        <v>1025</v>
      </c>
      <c r="R201" s="829">
        <v>1</v>
      </c>
      <c r="S201" s="830">
        <v>4625</v>
      </c>
      <c r="T201" s="846" t="s">
        <v>1590</v>
      </c>
      <c r="U201" s="591" t="s">
        <v>1593</v>
      </c>
    </row>
    <row r="202" spans="1:21" ht="54">
      <c r="A202" s="610"/>
      <c r="B202" s="610"/>
      <c r="C202" s="610"/>
      <c r="D202" s="833"/>
      <c r="E202" s="826" t="s">
        <v>1542</v>
      </c>
      <c r="F202" s="827" t="s">
        <v>1592</v>
      </c>
      <c r="G202" s="834">
        <v>0.2</v>
      </c>
      <c r="H202" s="829">
        <v>0.77</v>
      </c>
      <c r="I202" s="830">
        <v>1710</v>
      </c>
      <c r="J202" s="829">
        <v>1</v>
      </c>
      <c r="K202" s="830">
        <v>3620</v>
      </c>
      <c r="L202" s="829">
        <v>1</v>
      </c>
      <c r="M202" s="830">
        <v>2870</v>
      </c>
      <c r="N202" s="829">
        <v>1</v>
      </c>
      <c r="O202" s="830">
        <v>2990</v>
      </c>
      <c r="P202" s="829">
        <v>1</v>
      </c>
      <c r="Q202" s="830">
        <v>3030</v>
      </c>
      <c r="R202" s="829">
        <v>1</v>
      </c>
      <c r="S202" s="830">
        <v>14220</v>
      </c>
      <c r="T202" s="846" t="s">
        <v>1590</v>
      </c>
      <c r="U202" s="591" t="s">
        <v>1593</v>
      </c>
    </row>
    <row r="203" spans="1:21">
      <c r="A203" s="610"/>
      <c r="B203" s="610"/>
      <c r="C203" s="610"/>
      <c r="D203" s="748"/>
      <c r="E203" s="823"/>
      <c r="F203" s="824"/>
      <c r="G203" s="607"/>
      <c r="H203" s="606"/>
      <c r="I203" s="606"/>
      <c r="J203" s="606"/>
      <c r="K203" s="606"/>
      <c r="L203" s="606"/>
      <c r="M203" s="606"/>
      <c r="N203" s="606"/>
      <c r="O203" s="606"/>
      <c r="P203" s="606"/>
      <c r="Q203" s="606"/>
      <c r="R203" s="610"/>
      <c r="S203" s="606"/>
      <c r="T203" s="871"/>
    </row>
    <row r="204" spans="1:21" ht="33">
      <c r="A204" s="601">
        <v>1</v>
      </c>
      <c r="B204" s="602">
        <v>18</v>
      </c>
      <c r="C204" s="601"/>
      <c r="D204" s="634" t="s">
        <v>1514</v>
      </c>
      <c r="E204" s="682"/>
      <c r="F204" s="696"/>
      <c r="G204" s="610"/>
      <c r="H204" s="606"/>
      <c r="I204" s="606"/>
      <c r="J204" s="606"/>
      <c r="K204" s="606"/>
      <c r="L204" s="606"/>
      <c r="M204" s="606"/>
      <c r="N204" s="606"/>
      <c r="O204" s="606"/>
      <c r="P204" s="606"/>
      <c r="Q204" s="606"/>
      <c r="R204" s="610"/>
      <c r="S204" s="606"/>
      <c r="T204" s="871"/>
    </row>
    <row r="205" spans="1:21">
      <c r="A205" s="610"/>
      <c r="B205" s="610"/>
      <c r="C205" s="610"/>
      <c r="D205" s="614"/>
      <c r="E205" s="678"/>
      <c r="F205" s="696"/>
      <c r="G205" s="610"/>
      <c r="H205" s="606"/>
      <c r="I205" s="606"/>
      <c r="J205" s="606"/>
      <c r="K205" s="606"/>
      <c r="L205" s="606"/>
      <c r="M205" s="606"/>
      <c r="N205" s="606"/>
      <c r="O205" s="606"/>
      <c r="P205" s="606"/>
      <c r="Q205" s="606"/>
      <c r="R205" s="610"/>
      <c r="S205" s="606"/>
      <c r="T205" s="871"/>
    </row>
    <row r="206" spans="1:21" ht="55.9" customHeight="1">
      <c r="A206" s="610">
        <v>1</v>
      </c>
      <c r="B206" s="610">
        <v>18</v>
      </c>
      <c r="C206" s="610">
        <v>16</v>
      </c>
      <c r="D206" s="853" t="s">
        <v>1239</v>
      </c>
      <c r="E206" s="1103"/>
      <c r="F206" s="1104" t="s">
        <v>1768</v>
      </c>
      <c r="G206" s="857"/>
      <c r="H206" s="1105">
        <v>2.9999999999999997E-4</v>
      </c>
      <c r="I206" s="1106">
        <v>905</v>
      </c>
      <c r="J206" s="1105">
        <v>2.9999999999999997E-4</v>
      </c>
      <c r="K206" s="1107">
        <v>1075</v>
      </c>
      <c r="L206" s="1105">
        <v>2.9999999999999997E-4</v>
      </c>
      <c r="M206" s="1107">
        <v>1015</v>
      </c>
      <c r="N206" s="1105">
        <v>2.9999999999999997E-4</v>
      </c>
      <c r="O206" s="1107">
        <v>1160</v>
      </c>
      <c r="P206" s="1105">
        <v>2.9999999999999997E-4</v>
      </c>
      <c r="Q206" s="1107">
        <v>1040</v>
      </c>
      <c r="R206" s="1108">
        <v>1.4999999999999998E-3</v>
      </c>
      <c r="S206" s="1107">
        <v>5195</v>
      </c>
      <c r="T206" s="846" t="s">
        <v>1590</v>
      </c>
    </row>
    <row r="207" spans="1:21" ht="55.9" customHeight="1">
      <c r="A207" s="610"/>
      <c r="B207" s="610"/>
      <c r="C207" s="610"/>
      <c r="D207" s="1109" t="s">
        <v>1769</v>
      </c>
      <c r="E207" s="1103"/>
      <c r="F207" s="1110" t="s">
        <v>1770</v>
      </c>
      <c r="G207" s="1109"/>
      <c r="H207" s="1109"/>
      <c r="I207" s="1111">
        <v>125</v>
      </c>
      <c r="J207" s="1112">
        <f>130/34289</f>
        <v>3.7913033334305464E-3</v>
      </c>
      <c r="K207" s="1111">
        <v>125</v>
      </c>
      <c r="L207" s="1112">
        <f>130/34289</f>
        <v>3.7913033334305464E-3</v>
      </c>
      <c r="M207" s="1111">
        <v>125</v>
      </c>
      <c r="N207" s="1112">
        <f>130/34289</f>
        <v>3.7913033334305464E-3</v>
      </c>
      <c r="O207" s="1111">
        <v>125</v>
      </c>
      <c r="P207" s="1112">
        <f>130/34289</f>
        <v>3.7913033334305464E-3</v>
      </c>
      <c r="Q207" s="1111">
        <v>125</v>
      </c>
      <c r="R207" s="1113">
        <f>J207+L207+N207+P207</f>
        <v>1.5165213333722186E-2</v>
      </c>
      <c r="S207" s="1114">
        <f>I207+K207+M207+O207+Q207</f>
        <v>625</v>
      </c>
      <c r="T207" s="846" t="s">
        <v>1590</v>
      </c>
    </row>
    <row r="208" spans="1:21" ht="81">
      <c r="A208" s="610">
        <v>1</v>
      </c>
      <c r="B208" s="610">
        <v>18</v>
      </c>
      <c r="C208" s="610">
        <v>17</v>
      </c>
      <c r="D208" s="853" t="s">
        <v>1771</v>
      </c>
      <c r="E208" s="1115"/>
      <c r="F208" s="827" t="s">
        <v>1772</v>
      </c>
      <c r="G208" s="846"/>
      <c r="H208" s="846" t="s">
        <v>1773</v>
      </c>
      <c r="I208" s="1116">
        <v>425</v>
      </c>
      <c r="J208" s="846" t="s">
        <v>1773</v>
      </c>
      <c r="K208" s="1116">
        <v>80</v>
      </c>
      <c r="L208" s="846" t="s">
        <v>1773</v>
      </c>
      <c r="M208" s="1116">
        <v>80</v>
      </c>
      <c r="N208" s="846" t="s">
        <v>1773</v>
      </c>
      <c r="O208" s="1116">
        <v>530</v>
      </c>
      <c r="P208" s="846" t="s">
        <v>1773</v>
      </c>
      <c r="Q208" s="1116">
        <v>80</v>
      </c>
      <c r="R208" s="846" t="s">
        <v>1774</v>
      </c>
      <c r="S208" s="1117">
        <f>I208+K208+M208+O208+Q208</f>
        <v>1195</v>
      </c>
      <c r="T208" s="846" t="s">
        <v>1590</v>
      </c>
    </row>
    <row r="209" spans="1:20" ht="94.5">
      <c r="A209" s="610"/>
      <c r="B209" s="610"/>
      <c r="C209" s="610"/>
      <c r="D209" s="853" t="s">
        <v>1240</v>
      </c>
      <c r="E209" s="1119"/>
      <c r="F209" s="1120" t="s">
        <v>1775</v>
      </c>
      <c r="G209" s="1121"/>
      <c r="H209" s="1121" t="s">
        <v>1776</v>
      </c>
      <c r="I209" s="1122">
        <v>135</v>
      </c>
      <c r="J209" s="1121" t="s">
        <v>1776</v>
      </c>
      <c r="K209" s="1122">
        <v>150</v>
      </c>
      <c r="L209" s="1121" t="s">
        <v>1776</v>
      </c>
      <c r="M209" s="1122">
        <v>175</v>
      </c>
      <c r="N209" s="1121" t="s">
        <v>1776</v>
      </c>
      <c r="O209" s="1122">
        <v>190</v>
      </c>
      <c r="P209" s="1121" t="s">
        <v>1776</v>
      </c>
      <c r="Q209" s="1122">
        <v>215</v>
      </c>
      <c r="R209" s="1121" t="s">
        <v>1777</v>
      </c>
      <c r="S209" s="1123">
        <v>865000000</v>
      </c>
      <c r="T209" s="846" t="s">
        <v>1590</v>
      </c>
    </row>
    <row r="210" spans="1:20" ht="81">
      <c r="A210" s="610"/>
      <c r="B210" s="610"/>
      <c r="C210" s="610"/>
      <c r="D210" s="853" t="s">
        <v>1778</v>
      </c>
      <c r="E210" s="1124"/>
      <c r="F210" s="1125" t="s">
        <v>1779</v>
      </c>
      <c r="G210" s="853" t="s">
        <v>1780</v>
      </c>
      <c r="H210" s="853" t="s">
        <v>1773</v>
      </c>
      <c r="I210" s="1126">
        <v>75</v>
      </c>
      <c r="J210" s="853" t="s">
        <v>1773</v>
      </c>
      <c r="K210" s="1126">
        <v>80</v>
      </c>
      <c r="L210" s="853" t="s">
        <v>1773</v>
      </c>
      <c r="M210" s="1126">
        <v>80</v>
      </c>
      <c r="N210" s="853" t="s">
        <v>1773</v>
      </c>
      <c r="O210" s="1126">
        <v>80</v>
      </c>
      <c r="P210" s="853" t="s">
        <v>1773</v>
      </c>
      <c r="Q210" s="1126">
        <v>80</v>
      </c>
      <c r="R210" s="853" t="s">
        <v>1774</v>
      </c>
      <c r="S210" s="1123">
        <v>865000000</v>
      </c>
      <c r="T210" s="846" t="s">
        <v>1590</v>
      </c>
    </row>
    <row r="211" spans="1:20" ht="54">
      <c r="A211" s="610"/>
      <c r="B211" s="610"/>
      <c r="C211" s="610"/>
      <c r="D211" s="1127" t="s">
        <v>1782</v>
      </c>
      <c r="E211" s="1115"/>
      <c r="F211" s="827" t="s">
        <v>1783</v>
      </c>
      <c r="G211" s="846"/>
      <c r="H211" s="846" t="s">
        <v>1784</v>
      </c>
      <c r="I211" s="1116">
        <v>1640</v>
      </c>
      <c r="J211" s="846" t="s">
        <v>1784</v>
      </c>
      <c r="K211" s="1116">
        <v>2210</v>
      </c>
      <c r="L211" s="846" t="s">
        <v>1784</v>
      </c>
      <c r="M211" s="1116">
        <v>1980</v>
      </c>
      <c r="N211" s="846" t="s">
        <v>1784</v>
      </c>
      <c r="O211" s="1116">
        <v>2250</v>
      </c>
      <c r="P211" s="846" t="s">
        <v>1784</v>
      </c>
      <c r="Q211" s="1116">
        <v>2020</v>
      </c>
      <c r="R211" s="846" t="s">
        <v>1785</v>
      </c>
      <c r="S211" s="1123">
        <v>865000000</v>
      </c>
      <c r="T211" s="846" t="s">
        <v>1590</v>
      </c>
    </row>
    <row r="212" spans="1:20" ht="54">
      <c r="A212" s="610">
        <v>1</v>
      </c>
      <c r="B212" s="610">
        <v>18</v>
      </c>
      <c r="C212" s="610">
        <v>20</v>
      </c>
      <c r="D212" s="1118" t="s">
        <v>1341</v>
      </c>
      <c r="E212" s="1128"/>
      <c r="F212" s="1020" t="s">
        <v>1781</v>
      </c>
      <c r="G212" s="1129"/>
      <c r="H212" s="1130">
        <v>1.2E-2</v>
      </c>
      <c r="I212" s="1131">
        <v>1640</v>
      </c>
      <c r="J212" s="1130">
        <v>1.2E-2</v>
      </c>
      <c r="K212" s="1131">
        <v>2210</v>
      </c>
      <c r="L212" s="1130">
        <v>1.2E-2</v>
      </c>
      <c r="M212" s="1131">
        <v>1980</v>
      </c>
      <c r="N212" s="1130">
        <v>1.2E-2</v>
      </c>
      <c r="O212" s="1131">
        <v>2250</v>
      </c>
      <c r="P212" s="1130">
        <v>1.2E-2</v>
      </c>
      <c r="Q212" s="1131">
        <v>2020</v>
      </c>
      <c r="R212" s="1132">
        <v>0.06</v>
      </c>
      <c r="S212" s="1131">
        <v>10100</v>
      </c>
      <c r="T212" s="846" t="s">
        <v>1590</v>
      </c>
    </row>
    <row r="213" spans="1:20" ht="54">
      <c r="A213" s="610">
        <v>1</v>
      </c>
      <c r="B213" s="610">
        <v>18</v>
      </c>
      <c r="C213" s="610">
        <v>21</v>
      </c>
      <c r="D213" s="1133" t="s">
        <v>1344</v>
      </c>
      <c r="E213" s="1115"/>
      <c r="F213" s="848" t="s">
        <v>1786</v>
      </c>
      <c r="G213" s="828">
        <v>0</v>
      </c>
      <c r="H213" s="829">
        <v>0.25</v>
      </c>
      <c r="I213" s="830">
        <v>1800</v>
      </c>
      <c r="J213" s="829">
        <v>0.25</v>
      </c>
      <c r="K213" s="830">
        <v>1650</v>
      </c>
      <c r="L213" s="829">
        <v>0.25</v>
      </c>
      <c r="M213" s="830">
        <v>1650</v>
      </c>
      <c r="N213" s="829">
        <v>0.25</v>
      </c>
      <c r="O213" s="830">
        <v>1650</v>
      </c>
      <c r="P213" s="829">
        <v>0.25</v>
      </c>
      <c r="Q213" s="830">
        <v>1650</v>
      </c>
      <c r="R213" s="828">
        <v>1</v>
      </c>
      <c r="S213" s="830">
        <v>8400</v>
      </c>
      <c r="T213" s="846" t="s">
        <v>1590</v>
      </c>
    </row>
    <row r="214" spans="1:20">
      <c r="A214" s="610"/>
      <c r="B214" s="610"/>
      <c r="C214" s="610"/>
      <c r="D214" s="614"/>
      <c r="E214" s="678"/>
      <c r="F214" s="696"/>
      <c r="G214" s="610"/>
      <c r="H214" s="606"/>
      <c r="I214" s="606"/>
      <c r="J214" s="606"/>
      <c r="K214" s="606"/>
      <c r="L214" s="606"/>
      <c r="M214" s="606"/>
      <c r="N214" s="606"/>
      <c r="O214" s="606"/>
      <c r="P214" s="606"/>
      <c r="Q214" s="606"/>
      <c r="R214" s="610"/>
      <c r="S214" s="606"/>
      <c r="T214" s="871"/>
    </row>
    <row r="215" spans="1:20" ht="49.5">
      <c r="A215" s="601">
        <v>1</v>
      </c>
      <c r="B215" s="602">
        <v>19</v>
      </c>
      <c r="C215" s="601"/>
      <c r="D215" s="634" t="s">
        <v>1224</v>
      </c>
      <c r="E215" s="682"/>
      <c r="F215" s="696"/>
      <c r="G215" s="610"/>
      <c r="H215" s="606"/>
      <c r="I215" s="606"/>
      <c r="J215" s="606"/>
      <c r="K215" s="606"/>
      <c r="L215" s="606"/>
      <c r="M215" s="606"/>
      <c r="N215" s="606"/>
      <c r="O215" s="606"/>
      <c r="P215" s="606"/>
      <c r="Q215" s="606"/>
      <c r="R215" s="610"/>
      <c r="S215" s="606"/>
      <c r="T215" s="871"/>
    </row>
    <row r="216" spans="1:20">
      <c r="A216" s="610"/>
      <c r="B216" s="610"/>
      <c r="C216" s="610"/>
      <c r="D216" s="614"/>
      <c r="E216" s="678"/>
      <c r="F216" s="696"/>
      <c r="G216" s="610"/>
      <c r="H216" s="606"/>
      <c r="I216" s="606"/>
      <c r="J216" s="606"/>
      <c r="K216" s="606"/>
      <c r="L216" s="606"/>
      <c r="M216" s="606"/>
      <c r="N216" s="606"/>
      <c r="O216" s="606"/>
      <c r="P216" s="606"/>
      <c r="Q216" s="606"/>
      <c r="R216" s="610"/>
      <c r="S216" s="606"/>
      <c r="T216" s="871"/>
    </row>
    <row r="217" spans="1:20" ht="54">
      <c r="A217" s="610">
        <v>1</v>
      </c>
      <c r="B217" s="610">
        <v>19</v>
      </c>
      <c r="C217" s="610">
        <v>16</v>
      </c>
      <c r="D217" s="940" t="s">
        <v>1231</v>
      </c>
      <c r="E217" s="1215"/>
      <c r="F217" s="771" t="s">
        <v>1868</v>
      </c>
      <c r="G217" s="1072"/>
      <c r="H217" s="772" t="s">
        <v>1780</v>
      </c>
      <c r="I217" s="804">
        <v>300</v>
      </c>
      <c r="J217" s="772" t="s">
        <v>1780</v>
      </c>
      <c r="K217" s="804">
        <v>300</v>
      </c>
      <c r="L217" s="772" t="s">
        <v>1780</v>
      </c>
      <c r="M217" s="804">
        <v>325</v>
      </c>
      <c r="N217" s="772" t="s">
        <v>1780</v>
      </c>
      <c r="O217" s="804">
        <v>325</v>
      </c>
      <c r="P217" s="772" t="s">
        <v>1780</v>
      </c>
      <c r="Q217" s="804">
        <v>350</v>
      </c>
      <c r="R217" s="772" t="s">
        <v>1780</v>
      </c>
      <c r="S217" s="960">
        <v>8400</v>
      </c>
      <c r="T217" s="1071" t="s">
        <v>1225</v>
      </c>
    </row>
    <row r="218" spans="1:20" ht="54">
      <c r="A218" s="610">
        <v>1</v>
      </c>
      <c r="B218" s="610">
        <v>19</v>
      </c>
      <c r="C218" s="610">
        <v>17</v>
      </c>
      <c r="D218" s="1071" t="s">
        <v>1223</v>
      </c>
      <c r="E218" s="754"/>
      <c r="F218" s="946" t="s">
        <v>1869</v>
      </c>
      <c r="G218" s="769"/>
      <c r="H218" s="772" t="s">
        <v>1870</v>
      </c>
      <c r="I218" s="804">
        <v>200</v>
      </c>
      <c r="J218" s="772" t="s">
        <v>1870</v>
      </c>
      <c r="K218" s="804">
        <v>300</v>
      </c>
      <c r="L218" s="772" t="s">
        <v>1870</v>
      </c>
      <c r="M218" s="804">
        <v>300</v>
      </c>
      <c r="N218" s="772" t="s">
        <v>1870</v>
      </c>
      <c r="O218" s="804">
        <v>300</v>
      </c>
      <c r="P218" s="772" t="s">
        <v>1870</v>
      </c>
      <c r="Q218" s="804">
        <v>300</v>
      </c>
      <c r="R218" s="772" t="s">
        <v>1870</v>
      </c>
      <c r="S218" s="960">
        <v>8400</v>
      </c>
      <c r="T218" s="1071" t="s">
        <v>1225</v>
      </c>
    </row>
    <row r="219" spans="1:20" ht="54">
      <c r="A219" s="610">
        <v>1</v>
      </c>
      <c r="B219" s="610">
        <v>19</v>
      </c>
      <c r="C219" s="610">
        <v>19</v>
      </c>
      <c r="D219" s="922" t="s">
        <v>1228</v>
      </c>
      <c r="E219" s="939"/>
      <c r="F219" s="771" t="s">
        <v>1689</v>
      </c>
      <c r="G219" s="773">
        <v>0.1</v>
      </c>
      <c r="H219" s="900">
        <v>0.15</v>
      </c>
      <c r="I219" s="804">
        <v>137</v>
      </c>
      <c r="J219" s="900">
        <v>0.2</v>
      </c>
      <c r="K219" s="804">
        <v>137</v>
      </c>
      <c r="L219" s="900">
        <v>0.25</v>
      </c>
      <c r="M219" s="804">
        <v>151</v>
      </c>
      <c r="N219" s="900">
        <v>0.3</v>
      </c>
      <c r="O219" s="804">
        <v>166</v>
      </c>
      <c r="P219" s="900">
        <v>0.5</v>
      </c>
      <c r="Q219" s="804">
        <v>182</v>
      </c>
      <c r="R219" s="900">
        <v>0.5</v>
      </c>
      <c r="S219" s="804">
        <f>Q219+O219+M219+K219+I219</f>
        <v>773</v>
      </c>
      <c r="T219" s="922" t="s">
        <v>1233</v>
      </c>
    </row>
    <row r="220" spans="1:20" ht="40.5">
      <c r="A220" s="610">
        <v>1</v>
      </c>
      <c r="B220" s="610">
        <v>19</v>
      </c>
      <c r="C220" s="610">
        <v>20</v>
      </c>
      <c r="D220" s="940" t="s">
        <v>1232</v>
      </c>
      <c r="E220" s="941"/>
      <c r="F220" s="942" t="s">
        <v>1690</v>
      </c>
      <c r="G220" s="943" t="s">
        <v>1683</v>
      </c>
      <c r="H220" s="943" t="s">
        <v>1684</v>
      </c>
      <c r="I220" s="944">
        <v>380</v>
      </c>
      <c r="J220" s="943" t="s">
        <v>1685</v>
      </c>
      <c r="K220" s="944">
        <v>400</v>
      </c>
      <c r="L220" s="943" t="s">
        <v>1686</v>
      </c>
      <c r="M220" s="944">
        <v>440</v>
      </c>
      <c r="N220" s="943" t="s">
        <v>1687</v>
      </c>
      <c r="O220" s="944">
        <v>484</v>
      </c>
      <c r="P220" s="943" t="s">
        <v>1688</v>
      </c>
      <c r="Q220" s="944">
        <v>583</v>
      </c>
      <c r="R220" s="943" t="s">
        <v>1688</v>
      </c>
      <c r="S220" s="807">
        <f>Q220+O220+M220+K220+I220</f>
        <v>2287</v>
      </c>
      <c r="T220" s="922" t="s">
        <v>1233</v>
      </c>
    </row>
    <row r="221" spans="1:20" ht="40.5">
      <c r="A221" s="610"/>
      <c r="B221" s="610"/>
      <c r="C221" s="610"/>
      <c r="D221" s="763" t="s">
        <v>1694</v>
      </c>
      <c r="E221" s="803"/>
      <c r="F221" s="806" t="s">
        <v>1247</v>
      </c>
      <c r="G221" s="756"/>
      <c r="H221" s="772" t="s">
        <v>1695</v>
      </c>
      <c r="I221" s="772">
        <v>450</v>
      </c>
      <c r="J221" s="772" t="s">
        <v>1695</v>
      </c>
      <c r="K221" s="772">
        <v>505</v>
      </c>
      <c r="L221" s="772" t="s">
        <v>1695</v>
      </c>
      <c r="M221" s="772">
        <v>556</v>
      </c>
      <c r="N221" s="772" t="s">
        <v>1695</v>
      </c>
      <c r="O221" s="772">
        <v>611</v>
      </c>
      <c r="P221" s="772" t="s">
        <v>1695</v>
      </c>
      <c r="Q221" s="772">
        <v>672</v>
      </c>
      <c r="R221" s="772" t="s">
        <v>1695</v>
      </c>
      <c r="S221" s="947">
        <v>1563</v>
      </c>
      <c r="T221" s="763" t="s">
        <v>1233</v>
      </c>
    </row>
    <row r="222" spans="1:20" ht="40.5">
      <c r="A222" s="642"/>
      <c r="B222" s="642"/>
      <c r="C222" s="642"/>
      <c r="D222" s="907" t="s">
        <v>1677</v>
      </c>
      <c r="E222" s="945"/>
      <c r="F222" s="946" t="s">
        <v>1682</v>
      </c>
      <c r="G222" s="769" t="s">
        <v>1678</v>
      </c>
      <c r="H222" s="769" t="s">
        <v>1691</v>
      </c>
      <c r="I222" s="947">
        <v>904</v>
      </c>
      <c r="J222" s="769" t="s">
        <v>1691</v>
      </c>
      <c r="K222" s="947">
        <v>1174</v>
      </c>
      <c r="L222" s="769" t="s">
        <v>1691</v>
      </c>
      <c r="M222" s="947">
        <v>1292</v>
      </c>
      <c r="N222" s="769" t="s">
        <v>1691</v>
      </c>
      <c r="O222" s="947">
        <v>1463</v>
      </c>
      <c r="P222" s="769" t="s">
        <v>1691</v>
      </c>
      <c r="Q222" s="947">
        <v>1563</v>
      </c>
      <c r="R222" s="769" t="s">
        <v>1691</v>
      </c>
      <c r="S222" s="947">
        <v>1563</v>
      </c>
      <c r="T222" s="922" t="s">
        <v>1233</v>
      </c>
    </row>
    <row r="223" spans="1:20" ht="81">
      <c r="A223" s="642"/>
      <c r="B223" s="642"/>
      <c r="C223" s="642"/>
      <c r="D223" s="901" t="s">
        <v>1679</v>
      </c>
      <c r="E223" s="948"/>
      <c r="F223" s="946"/>
      <c r="G223" s="769" t="s">
        <v>1680</v>
      </c>
      <c r="H223" s="769" t="s">
        <v>1680</v>
      </c>
      <c r="I223" s="949">
        <v>200</v>
      </c>
      <c r="J223" s="769" t="s">
        <v>1680</v>
      </c>
      <c r="K223" s="949">
        <v>220</v>
      </c>
      <c r="L223" s="769" t="s">
        <v>1681</v>
      </c>
      <c r="M223" s="949">
        <v>242</v>
      </c>
      <c r="N223" s="769" t="s">
        <v>1681</v>
      </c>
      <c r="O223" s="949">
        <v>266</v>
      </c>
      <c r="P223" s="769" t="s">
        <v>1681</v>
      </c>
      <c r="Q223" s="949">
        <v>293</v>
      </c>
      <c r="R223" s="769" t="s">
        <v>1681</v>
      </c>
      <c r="S223" s="949">
        <v>293</v>
      </c>
      <c r="T223" s="922" t="s">
        <v>1233</v>
      </c>
    </row>
    <row r="224" spans="1:20" ht="54">
      <c r="A224" s="642"/>
      <c r="B224" s="642"/>
      <c r="C224" s="642"/>
      <c r="D224" s="901" t="s">
        <v>1692</v>
      </c>
      <c r="E224" s="950"/>
      <c r="F224" s="946" t="s">
        <v>1693</v>
      </c>
      <c r="G224" s="769"/>
      <c r="H224" s="951">
        <v>1300</v>
      </c>
      <c r="I224" s="952">
        <v>1905</v>
      </c>
      <c r="J224" s="953"/>
      <c r="K224" s="953"/>
      <c r="L224" s="953"/>
      <c r="M224" s="953"/>
      <c r="N224" s="953"/>
      <c r="O224" s="953"/>
      <c r="P224" s="953"/>
      <c r="Q224" s="953"/>
      <c r="R224" s="954"/>
      <c r="S224" s="953"/>
      <c r="T224" s="901"/>
    </row>
    <row r="225" spans="1:20">
      <c r="A225" s="642"/>
      <c r="B225" s="642"/>
      <c r="C225" s="642"/>
      <c r="D225" s="643"/>
      <c r="E225" s="686"/>
      <c r="F225" s="700"/>
      <c r="G225" s="645"/>
      <c r="H225" s="646"/>
      <c r="I225" s="646"/>
      <c r="J225" s="646"/>
      <c r="K225" s="646"/>
      <c r="L225" s="646"/>
      <c r="M225" s="646"/>
      <c r="N225" s="646"/>
      <c r="O225" s="646"/>
      <c r="P225" s="646"/>
      <c r="Q225" s="646"/>
      <c r="R225" s="645"/>
      <c r="S225" s="646"/>
      <c r="T225" s="872"/>
    </row>
    <row r="226" spans="1:20">
      <c r="A226" s="601">
        <v>1</v>
      </c>
      <c r="B226" s="602">
        <v>20</v>
      </c>
      <c r="C226" s="601"/>
      <c r="D226" s="634" t="s">
        <v>1135</v>
      </c>
      <c r="E226" s="682"/>
      <c r="F226" s="696"/>
      <c r="G226" s="619"/>
      <c r="H226" s="606"/>
      <c r="I226" s="606"/>
      <c r="J226" s="606"/>
      <c r="K226" s="606"/>
      <c r="L226" s="606"/>
      <c r="M226" s="606"/>
      <c r="N226" s="606"/>
      <c r="O226" s="606"/>
      <c r="P226" s="606"/>
      <c r="Q226" s="606"/>
      <c r="R226" s="615"/>
      <c r="S226" s="606"/>
      <c r="T226" s="871"/>
    </row>
    <row r="227" spans="1:20">
      <c r="A227" s="610"/>
      <c r="B227" s="610"/>
      <c r="C227" s="610"/>
      <c r="D227" s="641"/>
      <c r="E227" s="685"/>
      <c r="F227" s="695"/>
      <c r="G227" s="619"/>
      <c r="H227" s="606"/>
      <c r="I227" s="606"/>
      <c r="J227" s="606"/>
      <c r="K227" s="606"/>
      <c r="L227" s="606"/>
      <c r="M227" s="606"/>
      <c r="N227" s="606"/>
      <c r="O227" s="606"/>
      <c r="P227" s="606"/>
      <c r="Q227" s="606"/>
      <c r="R227" s="619"/>
      <c r="S227" s="606"/>
      <c r="T227" s="871"/>
    </row>
    <row r="228" spans="1:20" ht="67.150000000000006" customHeight="1">
      <c r="A228" s="610">
        <v>1</v>
      </c>
      <c r="B228" s="610">
        <v>20</v>
      </c>
      <c r="C228" s="611" t="s">
        <v>1501</v>
      </c>
      <c r="D228" s="753" t="s">
        <v>652</v>
      </c>
      <c r="E228" s="754"/>
      <c r="F228" s="771" t="s">
        <v>1570</v>
      </c>
      <c r="G228" s="759">
        <v>0.6</v>
      </c>
      <c r="H228" s="801">
        <v>1</v>
      </c>
      <c r="I228" s="802">
        <v>10604</v>
      </c>
      <c r="J228" s="801">
        <v>1</v>
      </c>
      <c r="K228" s="802">
        <v>11567.2</v>
      </c>
      <c r="L228" s="801">
        <v>1</v>
      </c>
      <c r="M228" s="802">
        <v>13846.8</v>
      </c>
      <c r="N228" s="801">
        <v>1</v>
      </c>
      <c r="O228" s="802">
        <v>14834.76</v>
      </c>
      <c r="P228" s="801">
        <v>1</v>
      </c>
      <c r="Q228" s="802">
        <v>15842.856</v>
      </c>
      <c r="R228" s="801">
        <v>1</v>
      </c>
      <c r="S228" s="938">
        <f>Q228+O228+M228+K228+I228</f>
        <v>66695.615999999995</v>
      </c>
      <c r="T228" s="753" t="s">
        <v>1136</v>
      </c>
    </row>
    <row r="229" spans="1:20" ht="40.5">
      <c r="A229" s="610">
        <v>1</v>
      </c>
      <c r="B229" s="610">
        <v>20</v>
      </c>
      <c r="C229" s="821">
        <v>17</v>
      </c>
      <c r="D229" s="846" t="s">
        <v>1580</v>
      </c>
      <c r="E229" s="1234"/>
      <c r="F229" s="832" t="s">
        <v>1581</v>
      </c>
      <c r="G229" s="1235">
        <v>0.2296</v>
      </c>
      <c r="H229" s="829">
        <v>0.15</v>
      </c>
      <c r="I229" s="830">
        <v>3575</v>
      </c>
      <c r="J229" s="829">
        <v>0.15</v>
      </c>
      <c r="K229" s="830">
        <v>3000</v>
      </c>
      <c r="L229" s="829">
        <v>0.15</v>
      </c>
      <c r="M229" s="830">
        <v>3275</v>
      </c>
      <c r="N229" s="829">
        <v>0.15</v>
      </c>
      <c r="O229" s="830">
        <v>3602</v>
      </c>
      <c r="P229" s="829">
        <v>0.15</v>
      </c>
      <c r="Q229" s="830">
        <v>3950</v>
      </c>
      <c r="R229" s="829">
        <v>0.75</v>
      </c>
      <c r="S229" s="830">
        <v>17402</v>
      </c>
      <c r="T229" s="846" t="s">
        <v>1158</v>
      </c>
    </row>
    <row r="230" spans="1:20" ht="40.5">
      <c r="A230" s="610"/>
      <c r="B230" s="610"/>
      <c r="C230" s="822"/>
      <c r="D230" s="846" t="s">
        <v>1582</v>
      </c>
      <c r="E230" s="1234"/>
      <c r="F230" s="832" t="s">
        <v>1583</v>
      </c>
      <c r="G230" s="829">
        <v>0.9</v>
      </c>
      <c r="H230" s="829">
        <v>1</v>
      </c>
      <c r="I230" s="1236">
        <v>3734.7359999999999</v>
      </c>
      <c r="J230" s="829">
        <v>1</v>
      </c>
      <c r="K230" s="1236">
        <v>4183.2280000000001</v>
      </c>
      <c r="L230" s="829">
        <v>1</v>
      </c>
      <c r="M230" s="1236">
        <v>4703.5249999999996</v>
      </c>
      <c r="N230" s="829">
        <v>1</v>
      </c>
      <c r="O230" s="1236">
        <v>5309.0609999999997</v>
      </c>
      <c r="P230" s="829">
        <v>1</v>
      </c>
      <c r="Q230" s="1236">
        <v>6015.6130000000003</v>
      </c>
      <c r="R230" s="829">
        <v>1</v>
      </c>
      <c r="S230" s="1237">
        <v>23945.166000000001</v>
      </c>
      <c r="T230" s="846" t="s">
        <v>1158</v>
      </c>
    </row>
    <row r="231" spans="1:20" ht="40.5">
      <c r="A231" s="610"/>
      <c r="B231" s="610"/>
      <c r="C231" s="821"/>
      <c r="D231" s="846" t="s">
        <v>1584</v>
      </c>
      <c r="E231" s="1234"/>
      <c r="F231" s="832" t="s">
        <v>1585</v>
      </c>
      <c r="G231" s="829">
        <v>1</v>
      </c>
      <c r="H231" s="829">
        <v>1</v>
      </c>
      <c r="I231" s="1236">
        <v>1021.876</v>
      </c>
      <c r="J231" s="829">
        <v>1</v>
      </c>
      <c r="K231" s="1236">
        <v>1105.8009999999999</v>
      </c>
      <c r="L231" s="829">
        <v>1</v>
      </c>
      <c r="M231" s="1236">
        <v>1200.489</v>
      </c>
      <c r="N231" s="829">
        <v>1</v>
      </c>
      <c r="O231" s="1236">
        <v>1307.79</v>
      </c>
      <c r="P231" s="829">
        <v>1</v>
      </c>
      <c r="Q231" s="1236">
        <v>1429.9110000000001</v>
      </c>
      <c r="R231" s="829">
        <v>1</v>
      </c>
      <c r="S231" s="1238">
        <v>6065.8689999999997</v>
      </c>
      <c r="T231" s="846" t="s">
        <v>1158</v>
      </c>
    </row>
    <row r="232" spans="1:20">
      <c r="A232" s="610"/>
      <c r="B232" s="610"/>
      <c r="C232" s="821"/>
      <c r="D232" s="1239"/>
      <c r="E232" s="1240"/>
      <c r="F232" s="1241"/>
      <c r="G232" s="833"/>
      <c r="H232" s="1147"/>
      <c r="I232" s="1147"/>
      <c r="J232" s="1147"/>
      <c r="K232" s="1147"/>
      <c r="L232" s="1147"/>
      <c r="M232" s="1147"/>
      <c r="N232" s="1147"/>
      <c r="O232" s="1147"/>
      <c r="P232" s="1147"/>
      <c r="Q232" s="1147"/>
      <c r="R232" s="833"/>
      <c r="S232" s="1147"/>
      <c r="T232" s="846"/>
    </row>
    <row r="233" spans="1:20" ht="67.5">
      <c r="A233" s="610">
        <v>1</v>
      </c>
      <c r="B233" s="610">
        <v>20</v>
      </c>
      <c r="C233" s="809">
        <v>20</v>
      </c>
      <c r="D233" s="810" t="s">
        <v>1160</v>
      </c>
      <c r="E233" s="811"/>
      <c r="F233" s="812" t="s">
        <v>1573</v>
      </c>
      <c r="G233" s="813">
        <v>0.8</v>
      </c>
      <c r="H233" s="813">
        <v>0.8</v>
      </c>
      <c r="I233" s="818">
        <v>1695</v>
      </c>
      <c r="J233" s="813">
        <v>0.85</v>
      </c>
      <c r="K233" s="818">
        <v>1495</v>
      </c>
      <c r="L233" s="813">
        <v>0.9</v>
      </c>
      <c r="M233" s="818">
        <v>1760</v>
      </c>
      <c r="N233" s="813">
        <v>0.95</v>
      </c>
      <c r="O233" s="818">
        <v>1620</v>
      </c>
      <c r="P233" s="813">
        <v>1</v>
      </c>
      <c r="Q233" s="818">
        <v>1925</v>
      </c>
      <c r="R233" s="813">
        <v>1</v>
      </c>
      <c r="S233" s="814"/>
      <c r="T233" s="815" t="s">
        <v>1162</v>
      </c>
    </row>
    <row r="234" spans="1:20" ht="54">
      <c r="A234" s="610">
        <v>1</v>
      </c>
      <c r="B234" s="610">
        <v>20</v>
      </c>
      <c r="C234" s="809">
        <v>21</v>
      </c>
      <c r="D234" s="810" t="s">
        <v>1161</v>
      </c>
      <c r="E234" s="811"/>
      <c r="F234" s="816" t="s">
        <v>1574</v>
      </c>
      <c r="G234" s="817" t="s">
        <v>1575</v>
      </c>
      <c r="H234" s="817" t="s">
        <v>1575</v>
      </c>
      <c r="I234" s="819">
        <v>1591.941</v>
      </c>
      <c r="J234" s="817" t="s">
        <v>1577</v>
      </c>
      <c r="K234" s="819">
        <v>2342.9</v>
      </c>
      <c r="L234" s="817" t="s">
        <v>1578</v>
      </c>
      <c r="M234" s="820">
        <v>2263.1</v>
      </c>
      <c r="N234" s="817" t="s">
        <v>1579</v>
      </c>
      <c r="O234" s="820">
        <v>2038.2</v>
      </c>
      <c r="P234" s="817" t="s">
        <v>1576</v>
      </c>
      <c r="Q234" s="820">
        <v>2223.1999999999998</v>
      </c>
      <c r="R234" s="817" t="s">
        <v>1576</v>
      </c>
      <c r="S234" s="820">
        <v>2223.1999999999998</v>
      </c>
      <c r="T234" s="815" t="s">
        <v>1162</v>
      </c>
    </row>
    <row r="235" spans="1:20" ht="67.5">
      <c r="A235" s="610">
        <v>1</v>
      </c>
      <c r="B235" s="610">
        <v>20</v>
      </c>
      <c r="C235" s="610">
        <v>30</v>
      </c>
      <c r="D235" s="753" t="s">
        <v>800</v>
      </c>
      <c r="E235" s="754"/>
      <c r="F235" s="806" t="s">
        <v>1569</v>
      </c>
      <c r="G235" s="1019" t="s">
        <v>1788</v>
      </c>
      <c r="H235" s="1019" t="s">
        <v>1788</v>
      </c>
      <c r="I235" s="804">
        <v>758</v>
      </c>
      <c r="J235" s="1019" t="s">
        <v>1789</v>
      </c>
      <c r="K235" s="804">
        <v>803</v>
      </c>
      <c r="L235" s="1019" t="s">
        <v>1790</v>
      </c>
      <c r="M235" s="804">
        <v>878</v>
      </c>
      <c r="N235" s="1019" t="s">
        <v>1791</v>
      </c>
      <c r="O235" s="804">
        <v>923</v>
      </c>
      <c r="P235" s="1019" t="s">
        <v>1787</v>
      </c>
      <c r="Q235" s="804">
        <v>968</v>
      </c>
      <c r="R235" s="1019" t="s">
        <v>1787</v>
      </c>
      <c r="S235" s="960">
        <f>Q235+O235+M235+K235+I235</f>
        <v>4330</v>
      </c>
      <c r="T235" s="753" t="s">
        <v>1136</v>
      </c>
    </row>
    <row r="236" spans="1:20" ht="81">
      <c r="A236" s="610">
        <v>1</v>
      </c>
      <c r="B236" s="610">
        <v>20</v>
      </c>
      <c r="C236" s="610">
        <v>31</v>
      </c>
      <c r="D236" s="819" t="s">
        <v>1209</v>
      </c>
      <c r="E236" s="1143"/>
      <c r="F236" s="816" t="s">
        <v>717</v>
      </c>
      <c r="G236" s="1242">
        <v>0.76</v>
      </c>
      <c r="H236" s="1243"/>
      <c r="I236" s="1244">
        <v>400</v>
      </c>
      <c r="J236" s="1243"/>
      <c r="K236" s="1244">
        <v>400</v>
      </c>
      <c r="L236" s="1243"/>
      <c r="M236" s="1244">
        <v>400</v>
      </c>
      <c r="N236" s="1243"/>
      <c r="O236" s="1244">
        <v>400</v>
      </c>
      <c r="P236" s="1243"/>
      <c r="Q236" s="1244">
        <v>400</v>
      </c>
      <c r="R236" s="1242">
        <v>1</v>
      </c>
      <c r="S236" s="818">
        <f>Q236+O236+M236+K236+I236</f>
        <v>2000</v>
      </c>
      <c r="T236" s="815" t="s">
        <v>1142</v>
      </c>
    </row>
    <row r="237" spans="1:20" ht="54">
      <c r="A237" s="610">
        <v>1</v>
      </c>
      <c r="B237" s="610">
        <v>20</v>
      </c>
      <c r="C237" s="610">
        <v>32</v>
      </c>
      <c r="D237" s="1249" t="s">
        <v>1222</v>
      </c>
      <c r="E237" s="1247"/>
      <c r="F237" s="1245" t="s">
        <v>622</v>
      </c>
      <c r="G237" s="1144" t="s">
        <v>1871</v>
      </c>
      <c r="H237" s="814"/>
      <c r="I237" s="814"/>
      <c r="J237" s="814"/>
      <c r="K237" s="814"/>
      <c r="L237" s="814"/>
      <c r="M237" s="814"/>
      <c r="N237" s="814"/>
      <c r="O237" s="814"/>
      <c r="P237" s="814"/>
      <c r="Q237" s="814"/>
      <c r="R237" s="1144" t="s">
        <v>1871</v>
      </c>
      <c r="S237" s="814"/>
      <c r="T237" s="815" t="s">
        <v>1142</v>
      </c>
    </row>
    <row r="238" spans="1:20" ht="67.5">
      <c r="A238" s="610"/>
      <c r="B238" s="610"/>
      <c r="C238" s="610"/>
      <c r="D238" s="1248"/>
      <c r="E238" s="1246"/>
      <c r="F238" s="816" t="s">
        <v>624</v>
      </c>
      <c r="G238" s="1144" t="s">
        <v>1871</v>
      </c>
      <c r="H238" s="814"/>
      <c r="I238" s="814"/>
      <c r="J238" s="814"/>
      <c r="K238" s="814"/>
      <c r="L238" s="814"/>
      <c r="M238" s="814"/>
      <c r="N238" s="814"/>
      <c r="O238" s="814"/>
      <c r="P238" s="814"/>
      <c r="Q238" s="814"/>
      <c r="R238" s="1144" t="s">
        <v>1871</v>
      </c>
      <c r="S238" s="814"/>
      <c r="T238" s="815" t="s">
        <v>1142</v>
      </c>
    </row>
    <row r="239" spans="1:20" ht="67.5">
      <c r="A239" s="610"/>
      <c r="B239" s="610"/>
      <c r="C239" s="610"/>
      <c r="D239" s="819" t="s">
        <v>1159</v>
      </c>
      <c r="E239" s="1250"/>
      <c r="F239" s="816" t="s">
        <v>1255</v>
      </c>
      <c r="G239" s="1251"/>
      <c r="H239" s="1252"/>
      <c r="I239" s="1252"/>
      <c r="J239" s="1252"/>
      <c r="K239" s="1252"/>
      <c r="L239" s="1252"/>
      <c r="M239" s="1252"/>
      <c r="N239" s="1252"/>
      <c r="O239" s="1252"/>
      <c r="P239" s="1252"/>
      <c r="Q239" s="1252"/>
      <c r="R239" s="1253"/>
      <c r="S239" s="1252"/>
      <c r="T239" s="815" t="s">
        <v>1142</v>
      </c>
    </row>
    <row r="240" spans="1:20" ht="54">
      <c r="A240" s="610">
        <v>1</v>
      </c>
      <c r="B240" s="610">
        <v>20</v>
      </c>
      <c r="C240" s="610">
        <v>28</v>
      </c>
      <c r="D240" s="763" t="s">
        <v>1154</v>
      </c>
      <c r="E240" s="766"/>
      <c r="F240" s="806" t="s">
        <v>1572</v>
      </c>
      <c r="G240" s="759">
        <v>0.6</v>
      </c>
      <c r="H240" s="759">
        <v>1</v>
      </c>
      <c r="I240" s="807">
        <v>2095</v>
      </c>
      <c r="J240" s="759">
        <v>1</v>
      </c>
      <c r="K240" s="807">
        <v>2425</v>
      </c>
      <c r="L240" s="759">
        <v>1</v>
      </c>
      <c r="M240" s="807">
        <v>2935</v>
      </c>
      <c r="N240" s="759">
        <v>1</v>
      </c>
      <c r="O240" s="807">
        <v>3445</v>
      </c>
      <c r="P240" s="759">
        <v>1</v>
      </c>
      <c r="Q240" s="807">
        <v>3950</v>
      </c>
      <c r="R240" s="759">
        <v>1</v>
      </c>
      <c r="S240" s="805">
        <f>Q240+O240+M240+K240+I240</f>
        <v>14850</v>
      </c>
      <c r="T240" s="753" t="s">
        <v>1136</v>
      </c>
    </row>
    <row r="241" spans="1:20" ht="67.5">
      <c r="A241" s="610"/>
      <c r="B241" s="610"/>
      <c r="C241" s="610"/>
      <c r="D241" s="763" t="s">
        <v>1470</v>
      </c>
      <c r="E241" s="803"/>
      <c r="F241" s="771" t="s">
        <v>1571</v>
      </c>
      <c r="G241" s="759">
        <v>0</v>
      </c>
      <c r="H241" s="759">
        <v>1</v>
      </c>
      <c r="I241" s="804">
        <v>545</v>
      </c>
      <c r="J241" s="759">
        <v>1</v>
      </c>
      <c r="K241" s="804">
        <v>610</v>
      </c>
      <c r="L241" s="759">
        <v>1</v>
      </c>
      <c r="M241" s="804">
        <v>685</v>
      </c>
      <c r="N241" s="759">
        <v>1</v>
      </c>
      <c r="O241" s="804">
        <v>760</v>
      </c>
      <c r="P241" s="759">
        <v>1</v>
      </c>
      <c r="Q241" s="804">
        <v>835</v>
      </c>
      <c r="R241" s="759">
        <v>1</v>
      </c>
      <c r="S241" s="805">
        <f>Q241+O241+M241+K241+I241</f>
        <v>3435</v>
      </c>
      <c r="T241" s="753" t="s">
        <v>1136</v>
      </c>
    </row>
    <row r="242" spans="1:20" ht="94.5">
      <c r="A242" s="610"/>
      <c r="B242" s="610"/>
      <c r="C242" s="610"/>
      <c r="D242" s="1304" t="s">
        <v>1143</v>
      </c>
      <c r="E242" s="1305"/>
      <c r="F242" s="816" t="s">
        <v>1054</v>
      </c>
      <c r="G242" s="813">
        <v>0.3</v>
      </c>
      <c r="H242" s="1252"/>
      <c r="I242" s="1252"/>
      <c r="J242" s="1252"/>
      <c r="K242" s="1252"/>
      <c r="L242" s="1252"/>
      <c r="M242" s="1252"/>
      <c r="N242" s="1252"/>
      <c r="O242" s="1252"/>
      <c r="P242" s="1252"/>
      <c r="Q242" s="1252"/>
      <c r="R242" s="813"/>
      <c r="S242" s="1252"/>
      <c r="T242" s="815" t="s">
        <v>1142</v>
      </c>
    </row>
    <row r="243" spans="1:20" ht="40.5">
      <c r="A243" s="610"/>
      <c r="B243" s="610"/>
      <c r="C243" s="610"/>
      <c r="D243" s="1304" t="s">
        <v>1144</v>
      </c>
      <c r="E243" s="1305"/>
      <c r="F243" s="812" t="s">
        <v>1267</v>
      </c>
      <c r="G243" s="1251"/>
      <c r="H243" s="1252"/>
      <c r="I243" s="1252"/>
      <c r="J243" s="1252"/>
      <c r="K243" s="1252"/>
      <c r="L243" s="1252"/>
      <c r="M243" s="1252"/>
      <c r="N243" s="1252"/>
      <c r="O243" s="1252"/>
      <c r="P243" s="1252"/>
      <c r="Q243" s="1252"/>
      <c r="R243" s="1144" t="s">
        <v>1268</v>
      </c>
      <c r="S243" s="1252"/>
      <c r="T243" s="815" t="s">
        <v>1142</v>
      </c>
    </row>
    <row r="244" spans="1:20">
      <c r="A244" s="610"/>
      <c r="B244" s="610"/>
      <c r="C244" s="610"/>
      <c r="D244" s="614"/>
      <c r="E244" s="678"/>
      <c r="F244" s="695"/>
      <c r="G244" s="619"/>
      <c r="H244" s="606"/>
      <c r="I244" s="606"/>
      <c r="J244" s="606"/>
      <c r="K244" s="606"/>
      <c r="L244" s="606"/>
      <c r="M244" s="606"/>
      <c r="N244" s="606"/>
      <c r="O244" s="606"/>
      <c r="P244" s="606"/>
      <c r="Q244" s="606"/>
      <c r="R244" s="619"/>
      <c r="S244" s="606"/>
      <c r="T244" s="871"/>
    </row>
    <row r="245" spans="1:20">
      <c r="A245" s="601">
        <v>1</v>
      </c>
      <c r="B245" s="602">
        <v>21</v>
      </c>
      <c r="C245" s="601"/>
      <c r="D245" s="634" t="s">
        <v>1373</v>
      </c>
      <c r="E245" s="682"/>
      <c r="F245" s="699"/>
      <c r="G245" s="610"/>
      <c r="H245" s="606"/>
      <c r="I245" s="606"/>
      <c r="J245" s="606"/>
      <c r="K245" s="606"/>
      <c r="L245" s="606"/>
      <c r="M245" s="606"/>
      <c r="N245" s="606"/>
      <c r="O245" s="606"/>
      <c r="P245" s="606"/>
      <c r="Q245" s="606"/>
      <c r="R245" s="606"/>
      <c r="S245" s="606"/>
      <c r="T245" s="866"/>
    </row>
    <row r="246" spans="1:20">
      <c r="A246" s="610"/>
      <c r="B246" s="610"/>
      <c r="C246" s="610"/>
      <c r="D246" s="606"/>
      <c r="E246" s="683"/>
      <c r="F246" s="699"/>
      <c r="G246" s="610"/>
      <c r="H246" s="606"/>
      <c r="I246" s="606"/>
      <c r="J246" s="606"/>
      <c r="K246" s="606"/>
      <c r="L246" s="606"/>
      <c r="M246" s="606"/>
      <c r="N246" s="606"/>
      <c r="O246" s="606"/>
      <c r="P246" s="606"/>
      <c r="Q246" s="606"/>
      <c r="R246" s="606"/>
      <c r="S246" s="606"/>
      <c r="T246" s="866"/>
    </row>
    <row r="247" spans="1:20" ht="81">
      <c r="A247" s="610">
        <v>1</v>
      </c>
      <c r="B247" s="610">
        <v>21</v>
      </c>
      <c r="C247" s="610">
        <v>16</v>
      </c>
      <c r="D247" s="825" t="s">
        <v>1796</v>
      </c>
      <c r="E247" s="847" t="s">
        <v>1542</v>
      </c>
      <c r="F247" s="832" t="s">
        <v>1798</v>
      </c>
      <c r="G247" s="839" t="s">
        <v>1797</v>
      </c>
      <c r="H247" s="825" t="s">
        <v>1799</v>
      </c>
      <c r="I247" s="1611">
        <v>2115</v>
      </c>
      <c r="J247" s="825" t="s">
        <v>1803</v>
      </c>
      <c r="K247" s="1611">
        <v>1065</v>
      </c>
      <c r="L247" s="825" t="s">
        <v>1802</v>
      </c>
      <c r="M247" s="1611">
        <v>1115</v>
      </c>
      <c r="N247" s="825" t="s">
        <v>1801</v>
      </c>
      <c r="O247" s="1611">
        <v>1065</v>
      </c>
      <c r="P247" s="825" t="s">
        <v>1801</v>
      </c>
      <c r="Q247" s="1611">
        <v>1115</v>
      </c>
      <c r="R247" s="825" t="s">
        <v>1800</v>
      </c>
      <c r="S247" s="1611">
        <f>Q247+O247+M247+K247+I247</f>
        <v>6475</v>
      </c>
      <c r="T247" s="1609" t="s">
        <v>1374</v>
      </c>
    </row>
    <row r="248" spans="1:20" ht="91.9" customHeight="1">
      <c r="A248" s="610"/>
      <c r="B248" s="610"/>
      <c r="C248" s="610"/>
      <c r="D248" s="1147"/>
      <c r="E248" s="847" t="s">
        <v>1542</v>
      </c>
      <c r="F248" s="832" t="s">
        <v>1367</v>
      </c>
      <c r="G248" s="839" t="s">
        <v>1804</v>
      </c>
      <c r="H248" s="834">
        <v>0.6</v>
      </c>
      <c r="I248" s="1613"/>
      <c r="J248" s="834">
        <v>0.6</v>
      </c>
      <c r="K248" s="1613"/>
      <c r="L248" s="834">
        <v>0.6</v>
      </c>
      <c r="M248" s="1613"/>
      <c r="N248" s="834">
        <v>0.6</v>
      </c>
      <c r="O248" s="1613"/>
      <c r="P248" s="834">
        <v>0.6</v>
      </c>
      <c r="Q248" s="1613"/>
      <c r="R248" s="828">
        <v>0.6</v>
      </c>
      <c r="S248" s="1613"/>
      <c r="T248" s="1617"/>
    </row>
    <row r="249" spans="1:20" ht="54">
      <c r="A249" s="610"/>
      <c r="B249" s="610"/>
      <c r="C249" s="610"/>
      <c r="D249" s="1147"/>
      <c r="E249" s="847" t="s">
        <v>1542</v>
      </c>
      <c r="F249" s="832" t="s">
        <v>1368</v>
      </c>
      <c r="G249" s="839" t="s">
        <v>1805</v>
      </c>
      <c r="H249" s="834">
        <v>0.9</v>
      </c>
      <c r="I249" s="1613"/>
      <c r="J249" s="834">
        <v>0.9</v>
      </c>
      <c r="K249" s="1613"/>
      <c r="L249" s="834">
        <v>0.9</v>
      </c>
      <c r="M249" s="1613"/>
      <c r="N249" s="834">
        <v>0.9</v>
      </c>
      <c r="O249" s="1613"/>
      <c r="P249" s="834">
        <v>0.9</v>
      </c>
      <c r="Q249" s="1613"/>
      <c r="R249" s="834">
        <v>0.9</v>
      </c>
      <c r="S249" s="1613"/>
      <c r="T249" s="1617"/>
    </row>
    <row r="250" spans="1:20" ht="27">
      <c r="A250" s="610"/>
      <c r="B250" s="610"/>
      <c r="C250" s="610"/>
      <c r="D250" s="1147"/>
      <c r="E250" s="847" t="s">
        <v>1542</v>
      </c>
      <c r="F250" s="832" t="s">
        <v>1806</v>
      </c>
      <c r="G250" s="839" t="s">
        <v>1807</v>
      </c>
      <c r="H250" s="834">
        <v>0.9</v>
      </c>
      <c r="I250" s="1613"/>
      <c r="J250" s="834">
        <v>0.9</v>
      </c>
      <c r="K250" s="1613"/>
      <c r="L250" s="834">
        <v>0.9</v>
      </c>
      <c r="M250" s="1613"/>
      <c r="N250" s="834">
        <v>0.9</v>
      </c>
      <c r="O250" s="1613"/>
      <c r="P250" s="834">
        <v>0.9</v>
      </c>
      <c r="Q250" s="1613"/>
      <c r="R250" s="834">
        <v>0.9</v>
      </c>
      <c r="S250" s="1613"/>
      <c r="T250" s="1617"/>
    </row>
    <row r="251" spans="1:20" ht="40.5">
      <c r="A251" s="610"/>
      <c r="B251" s="610"/>
      <c r="C251" s="610"/>
      <c r="D251" s="1147"/>
      <c r="E251" s="847" t="s">
        <v>1542</v>
      </c>
      <c r="F251" s="832" t="s">
        <v>1372</v>
      </c>
      <c r="G251" s="839" t="s">
        <v>1808</v>
      </c>
      <c r="H251" s="834">
        <v>0.6</v>
      </c>
      <c r="I251" s="1612"/>
      <c r="J251" s="834">
        <v>0.6</v>
      </c>
      <c r="K251" s="1612"/>
      <c r="L251" s="834">
        <v>0.6</v>
      </c>
      <c r="M251" s="1612"/>
      <c r="N251" s="834">
        <v>0.6</v>
      </c>
      <c r="O251" s="1612"/>
      <c r="P251" s="834">
        <v>0.6</v>
      </c>
      <c r="Q251" s="1612"/>
      <c r="R251" s="828">
        <v>0.6</v>
      </c>
      <c r="S251" s="1612"/>
      <c r="T251" s="1610"/>
    </row>
    <row r="252" spans="1:20" ht="67.5">
      <c r="A252" s="610"/>
      <c r="B252" s="610"/>
      <c r="C252" s="610"/>
      <c r="D252" s="825" t="s">
        <v>1809</v>
      </c>
      <c r="E252" s="847" t="s">
        <v>1542</v>
      </c>
      <c r="F252" s="832" t="s">
        <v>1810</v>
      </c>
      <c r="G252" s="839" t="s">
        <v>1811</v>
      </c>
      <c r="H252" s="825" t="s">
        <v>1814</v>
      </c>
      <c r="I252" s="1609">
        <v>485</v>
      </c>
      <c r="J252" s="825" t="s">
        <v>1815</v>
      </c>
      <c r="K252" s="1609">
        <v>485</v>
      </c>
      <c r="L252" s="825" t="s">
        <v>1816</v>
      </c>
      <c r="M252" s="1609">
        <v>510</v>
      </c>
      <c r="N252" s="825" t="s">
        <v>1817</v>
      </c>
      <c r="O252" s="1609">
        <v>510</v>
      </c>
      <c r="P252" s="825" t="s">
        <v>1818</v>
      </c>
      <c r="Q252" s="1609">
        <v>510</v>
      </c>
      <c r="R252" s="825" t="s">
        <v>1818</v>
      </c>
      <c r="S252" s="1611">
        <v>2500</v>
      </c>
      <c r="T252" s="1607"/>
    </row>
    <row r="253" spans="1:20" ht="67.5">
      <c r="A253" s="610"/>
      <c r="B253" s="610"/>
      <c r="C253" s="610"/>
      <c r="D253" s="1147"/>
      <c r="E253" s="852" t="s">
        <v>1542</v>
      </c>
      <c r="F253" s="832" t="s">
        <v>1812</v>
      </c>
      <c r="G253" s="839" t="s">
        <v>1813</v>
      </c>
      <c r="H253" s="829">
        <v>0.65</v>
      </c>
      <c r="I253" s="1610"/>
      <c r="J253" s="829">
        <v>0.67</v>
      </c>
      <c r="K253" s="1610"/>
      <c r="L253" s="829">
        <v>0.67</v>
      </c>
      <c r="M253" s="1610"/>
      <c r="N253" s="829">
        <v>0.7</v>
      </c>
      <c r="O253" s="1610"/>
      <c r="P253" s="829">
        <v>0.75</v>
      </c>
      <c r="Q253" s="1610"/>
      <c r="R253" s="1148">
        <v>0.8</v>
      </c>
      <c r="S253" s="1612"/>
      <c r="T253" s="1608"/>
    </row>
    <row r="254" spans="1:20">
      <c r="A254" s="610"/>
      <c r="B254" s="610"/>
      <c r="C254" s="610"/>
      <c r="D254" s="606"/>
      <c r="E254" s="683"/>
      <c r="F254" s="591"/>
      <c r="S254" s="606"/>
      <c r="T254" s="866"/>
    </row>
    <row r="255" spans="1:20" ht="33">
      <c r="A255" s="601">
        <v>1</v>
      </c>
      <c r="B255" s="602">
        <v>22</v>
      </c>
      <c r="C255" s="601"/>
      <c r="D255" s="634" t="s">
        <v>1506</v>
      </c>
      <c r="E255" s="682"/>
      <c r="F255" s="699"/>
      <c r="G255" s="610"/>
      <c r="H255" s="606"/>
      <c r="I255" s="606"/>
      <c r="J255" s="606"/>
      <c r="K255" s="606"/>
      <c r="L255" s="606"/>
      <c r="M255" s="606"/>
      <c r="N255" s="606"/>
      <c r="O255" s="606"/>
      <c r="P255" s="606"/>
      <c r="Q255" s="606"/>
      <c r="R255" s="606"/>
      <c r="S255" s="606"/>
      <c r="T255" s="866"/>
    </row>
    <row r="256" spans="1:20">
      <c r="A256" s="610"/>
      <c r="B256" s="610"/>
      <c r="C256" s="610"/>
      <c r="D256" s="606"/>
      <c r="E256" s="683"/>
      <c r="F256" s="699"/>
      <c r="G256" s="610"/>
      <c r="H256" s="606"/>
      <c r="I256" s="606"/>
      <c r="J256" s="606"/>
      <c r="K256" s="606"/>
      <c r="L256" s="606"/>
      <c r="M256" s="606"/>
      <c r="N256" s="606"/>
      <c r="O256" s="606"/>
      <c r="P256" s="606"/>
      <c r="Q256" s="606"/>
      <c r="R256" s="606"/>
      <c r="S256" s="606"/>
      <c r="T256" s="866"/>
    </row>
    <row r="257" spans="1:20" ht="68.25">
      <c r="A257" s="610">
        <v>1</v>
      </c>
      <c r="B257" s="610">
        <v>22</v>
      </c>
      <c r="C257" s="610">
        <v>15</v>
      </c>
      <c r="D257" s="1071" t="s">
        <v>537</v>
      </c>
      <c r="E257" s="754"/>
      <c r="F257" s="771" t="s">
        <v>1899</v>
      </c>
      <c r="G257" s="772"/>
      <c r="H257" s="808" t="s">
        <v>1900</v>
      </c>
      <c r="I257" s="804">
        <v>300</v>
      </c>
      <c r="J257" s="808" t="s">
        <v>1900</v>
      </c>
      <c r="K257" s="804">
        <v>350</v>
      </c>
      <c r="L257" s="808" t="s">
        <v>1900</v>
      </c>
      <c r="M257" s="804">
        <v>400</v>
      </c>
      <c r="N257" s="808" t="s">
        <v>1901</v>
      </c>
      <c r="O257" s="804">
        <v>450</v>
      </c>
      <c r="P257" s="808" t="s">
        <v>1901</v>
      </c>
      <c r="Q257" s="804">
        <v>500</v>
      </c>
      <c r="R257" s="808" t="s">
        <v>1902</v>
      </c>
      <c r="S257" s="960">
        <f>Q257+O257+M257+K257+I257</f>
        <v>2000</v>
      </c>
      <c r="T257" s="804" t="s">
        <v>1411</v>
      </c>
    </row>
    <row r="258" spans="1:20" ht="54">
      <c r="A258" s="610">
        <v>1</v>
      </c>
      <c r="B258" s="610">
        <v>22</v>
      </c>
      <c r="C258" s="610">
        <v>17</v>
      </c>
      <c r="D258" s="1216" t="s">
        <v>539</v>
      </c>
      <c r="E258" s="1217"/>
      <c r="F258" s="1225" t="s">
        <v>1430</v>
      </c>
      <c r="G258" s="844"/>
      <c r="H258" s="866"/>
      <c r="I258" s="866"/>
      <c r="J258" s="866"/>
      <c r="K258" s="866"/>
      <c r="L258" s="866"/>
      <c r="M258" s="866"/>
      <c r="N258" s="866"/>
      <c r="O258" s="866"/>
      <c r="P258" s="866"/>
      <c r="Q258" s="866"/>
      <c r="R258" s="1231" t="s">
        <v>1348</v>
      </c>
      <c r="S258" s="866"/>
      <c r="T258" s="867" t="s">
        <v>1411</v>
      </c>
    </row>
    <row r="259" spans="1:20">
      <c r="A259" s="610"/>
      <c r="B259" s="610"/>
      <c r="C259" s="610"/>
      <c r="D259" s="606"/>
      <c r="E259" s="683"/>
      <c r="F259" s="699"/>
      <c r="G259" s="610"/>
      <c r="H259" s="606"/>
      <c r="I259" s="606"/>
      <c r="J259" s="606"/>
      <c r="K259" s="606"/>
      <c r="L259" s="606"/>
      <c r="M259" s="606"/>
      <c r="N259" s="606"/>
      <c r="O259" s="606"/>
      <c r="P259" s="606"/>
      <c r="Q259" s="606"/>
      <c r="R259" s="606"/>
      <c r="S259" s="606"/>
      <c r="T259" s="866"/>
    </row>
    <row r="260" spans="1:20">
      <c r="A260" s="601">
        <v>1</v>
      </c>
      <c r="B260" s="602">
        <v>24</v>
      </c>
      <c r="C260" s="601"/>
      <c r="D260" s="634" t="s">
        <v>1188</v>
      </c>
      <c r="E260" s="682"/>
      <c r="F260" s="699"/>
      <c r="G260" s="610"/>
      <c r="H260" s="606"/>
      <c r="I260" s="606"/>
      <c r="J260" s="606"/>
      <c r="K260" s="606"/>
      <c r="L260" s="606"/>
      <c r="M260" s="606"/>
      <c r="N260" s="606"/>
      <c r="O260" s="606"/>
      <c r="P260" s="606"/>
      <c r="Q260" s="606"/>
      <c r="R260" s="606"/>
      <c r="S260" s="606"/>
      <c r="T260" s="866"/>
    </row>
    <row r="261" spans="1:20">
      <c r="A261" s="607"/>
      <c r="B261" s="608"/>
      <c r="C261" s="607"/>
      <c r="D261" s="749"/>
      <c r="E261" s="750"/>
      <c r="F261" s="751"/>
      <c r="G261" s="642"/>
      <c r="H261" s="646"/>
      <c r="I261" s="646"/>
      <c r="J261" s="646"/>
      <c r="K261" s="646"/>
      <c r="L261" s="646"/>
      <c r="M261" s="646"/>
      <c r="N261" s="646"/>
      <c r="O261" s="646"/>
      <c r="P261" s="646"/>
      <c r="Q261" s="646"/>
      <c r="R261" s="646"/>
      <c r="S261" s="646"/>
      <c r="T261" s="866"/>
    </row>
    <row r="262" spans="1:20" ht="54">
      <c r="A262" s="610">
        <v>1</v>
      </c>
      <c r="B262" s="752">
        <v>24</v>
      </c>
      <c r="C262" s="752">
        <v>15</v>
      </c>
      <c r="D262" s="753" t="s">
        <v>1185</v>
      </c>
      <c r="E262" s="754"/>
      <c r="F262" s="755" t="s">
        <v>1563</v>
      </c>
      <c r="G262" s="756" t="s">
        <v>1554</v>
      </c>
      <c r="H262" s="757">
        <v>14</v>
      </c>
      <c r="I262" s="758">
        <v>250</v>
      </c>
      <c r="J262" s="757">
        <v>14</v>
      </c>
      <c r="K262" s="758">
        <v>270</v>
      </c>
      <c r="L262" s="757">
        <v>14</v>
      </c>
      <c r="M262" s="758">
        <f>K262*110%</f>
        <v>297</v>
      </c>
      <c r="N262" s="757">
        <v>14</v>
      </c>
      <c r="O262" s="758">
        <f>M262*110%</f>
        <v>326.70000000000005</v>
      </c>
      <c r="P262" s="757">
        <v>14</v>
      </c>
      <c r="Q262" s="758">
        <f>O262*110%</f>
        <v>359.37000000000006</v>
      </c>
      <c r="R262" s="757" t="s">
        <v>1555</v>
      </c>
      <c r="S262" s="758">
        <f>I262+K262+M262+O262+Q262</f>
        <v>1503.0700000000002</v>
      </c>
      <c r="T262" s="753" t="s">
        <v>1189</v>
      </c>
    </row>
    <row r="263" spans="1:20" ht="40.5">
      <c r="A263" s="610">
        <v>1</v>
      </c>
      <c r="B263" s="752">
        <v>24</v>
      </c>
      <c r="C263" s="752">
        <v>18</v>
      </c>
      <c r="D263" s="753" t="s">
        <v>1186</v>
      </c>
      <c r="E263" s="754"/>
      <c r="F263" s="755" t="s">
        <v>1556</v>
      </c>
      <c r="G263" s="753"/>
      <c r="H263" s="759">
        <v>1</v>
      </c>
      <c r="I263" s="758">
        <v>950</v>
      </c>
      <c r="J263" s="759">
        <v>1</v>
      </c>
      <c r="K263" s="758">
        <v>545</v>
      </c>
      <c r="L263" s="759">
        <v>1</v>
      </c>
      <c r="M263" s="760">
        <v>599.5</v>
      </c>
      <c r="N263" s="759">
        <v>1</v>
      </c>
      <c r="O263" s="761">
        <v>659.45</v>
      </c>
      <c r="P263" s="759">
        <v>1</v>
      </c>
      <c r="Q263" s="762">
        <v>725.39499999999998</v>
      </c>
      <c r="R263" s="759">
        <v>5</v>
      </c>
      <c r="S263" s="762">
        <v>3479.3449999999998</v>
      </c>
      <c r="T263" s="753" t="s">
        <v>1189</v>
      </c>
    </row>
    <row r="264" spans="1:20" ht="40.5">
      <c r="A264" s="610"/>
      <c r="B264" s="752"/>
      <c r="C264" s="752"/>
      <c r="D264" s="763" t="s">
        <v>1557</v>
      </c>
      <c r="E264" s="766"/>
      <c r="F264" s="768" t="s">
        <v>1558</v>
      </c>
      <c r="G264" s="769">
        <v>530</v>
      </c>
      <c r="H264" s="775" t="s">
        <v>1564</v>
      </c>
      <c r="I264" s="776">
        <f>SUM(I265:I270)</f>
        <v>2810</v>
      </c>
      <c r="J264" s="775" t="str">
        <f t="shared" ref="J264" si="6">H264</f>
        <v>100 berkas</v>
      </c>
      <c r="K264" s="776">
        <f>SUM(K265:K270)</f>
        <v>2685</v>
      </c>
      <c r="L264" s="775" t="s">
        <v>1565</v>
      </c>
      <c r="M264" s="776">
        <f>SUM(M265:M270)</f>
        <v>2861</v>
      </c>
      <c r="N264" s="775" t="str">
        <f t="shared" ref="N264" si="7">L264</f>
        <v>110 berkas</v>
      </c>
      <c r="O264" s="776">
        <f>SUM(O265:O270)</f>
        <v>3148.1000000000004</v>
      </c>
      <c r="P264" s="775" t="str">
        <f t="shared" ref="P264" si="8">N264</f>
        <v>110 berkas</v>
      </c>
      <c r="Q264" s="776">
        <f>SUM(Q265:Q270)</f>
        <v>3452.4100000000003</v>
      </c>
      <c r="R264" s="770">
        <v>1060</v>
      </c>
      <c r="S264" s="777">
        <v>3252.55</v>
      </c>
      <c r="T264" s="753" t="s">
        <v>1189</v>
      </c>
    </row>
    <row r="265" spans="1:20" ht="40.5">
      <c r="A265" s="610"/>
      <c r="B265" s="752"/>
      <c r="C265" s="752"/>
      <c r="D265" s="763" t="s">
        <v>1314</v>
      </c>
      <c r="E265" s="766"/>
      <c r="F265" s="771" t="s">
        <v>1559</v>
      </c>
      <c r="G265" s="772" t="s">
        <v>1560</v>
      </c>
      <c r="H265" s="773" t="s">
        <v>1561</v>
      </c>
      <c r="I265" s="758">
        <v>1020</v>
      </c>
      <c r="J265" s="759" t="s">
        <v>1561</v>
      </c>
      <c r="K265" s="758">
        <v>1110</v>
      </c>
      <c r="L265" s="759" t="s">
        <v>1561</v>
      </c>
      <c r="M265" s="758">
        <f>K265*110%</f>
        <v>1221</v>
      </c>
      <c r="N265" s="759" t="s">
        <v>1561</v>
      </c>
      <c r="O265" s="758">
        <f>M265*110%</f>
        <v>1343.1000000000001</v>
      </c>
      <c r="P265" s="759" t="s">
        <v>1561</v>
      </c>
      <c r="Q265" s="767">
        <f>O265*110%</f>
        <v>1477.4100000000003</v>
      </c>
      <c r="R265" s="757" t="s">
        <v>1562</v>
      </c>
      <c r="S265" s="774">
        <f t="shared" ref="S265" si="9">I265+K265+M265+O265+Q265</f>
        <v>6171.51</v>
      </c>
      <c r="T265" s="753" t="s">
        <v>1189</v>
      </c>
    </row>
    <row r="266" spans="1:20">
      <c r="A266" s="610"/>
      <c r="B266" s="610"/>
      <c r="C266" s="610"/>
      <c r="D266" s="600"/>
      <c r="E266" s="764"/>
      <c r="F266" s="765"/>
      <c r="G266" s="597"/>
      <c r="H266" s="600"/>
      <c r="I266" s="600"/>
      <c r="J266" s="600"/>
      <c r="K266" s="600"/>
      <c r="L266" s="600"/>
      <c r="M266" s="600"/>
      <c r="N266" s="600"/>
      <c r="O266" s="600"/>
      <c r="P266" s="600"/>
      <c r="Q266" s="600"/>
      <c r="R266" s="600"/>
      <c r="S266" s="600"/>
      <c r="T266" s="866"/>
    </row>
    <row r="267" spans="1:20" ht="33">
      <c r="A267" s="601">
        <v>1</v>
      </c>
      <c r="B267" s="602">
        <v>25</v>
      </c>
      <c r="C267" s="601"/>
      <c r="D267" s="634" t="s">
        <v>1212</v>
      </c>
      <c r="E267" s="682"/>
      <c r="F267" s="699"/>
      <c r="G267" s="610"/>
      <c r="H267" s="606"/>
      <c r="I267" s="606"/>
      <c r="J267" s="606"/>
      <c r="K267" s="606"/>
      <c r="L267" s="606"/>
      <c r="M267" s="606"/>
      <c r="N267" s="606"/>
      <c r="O267" s="606"/>
      <c r="P267" s="606"/>
      <c r="Q267" s="606"/>
      <c r="R267" s="606"/>
      <c r="S267" s="606"/>
      <c r="T267" s="866"/>
    </row>
    <row r="268" spans="1:20">
      <c r="A268" s="610"/>
      <c r="B268" s="610"/>
      <c r="C268" s="610"/>
      <c r="D268" s="606"/>
      <c r="E268" s="683"/>
      <c r="F268" s="699"/>
      <c r="G268" s="610"/>
      <c r="H268" s="606"/>
      <c r="I268" s="606"/>
      <c r="J268" s="606"/>
      <c r="K268" s="606"/>
      <c r="L268" s="606"/>
      <c r="M268" s="606"/>
      <c r="N268" s="606"/>
      <c r="O268" s="606"/>
      <c r="P268" s="606"/>
      <c r="Q268" s="606"/>
      <c r="R268" s="606"/>
      <c r="S268" s="606"/>
      <c r="T268" s="866"/>
    </row>
    <row r="269" spans="1:20" ht="54">
      <c r="A269" s="610">
        <v>1</v>
      </c>
      <c r="B269" s="610">
        <v>25</v>
      </c>
      <c r="C269" s="610">
        <v>15</v>
      </c>
      <c r="D269" s="1053" t="s">
        <v>1210</v>
      </c>
      <c r="E269" s="1099"/>
      <c r="F269" s="1102" t="s">
        <v>1766</v>
      </c>
      <c r="G269" s="796">
        <v>0.6</v>
      </c>
      <c r="H269" s="1081">
        <v>0.6</v>
      </c>
      <c r="I269" s="1030">
        <v>1315</v>
      </c>
      <c r="J269" s="1081">
        <v>0.7</v>
      </c>
      <c r="K269" s="1030">
        <v>1200</v>
      </c>
      <c r="L269" s="1081">
        <v>0.8</v>
      </c>
      <c r="M269" s="1030">
        <v>1365</v>
      </c>
      <c r="N269" s="1081">
        <v>0.9</v>
      </c>
      <c r="O269" s="1030">
        <v>1530</v>
      </c>
      <c r="P269" s="1081">
        <v>1</v>
      </c>
      <c r="Q269" s="1030">
        <v>1700</v>
      </c>
      <c r="R269" s="796">
        <v>1</v>
      </c>
      <c r="S269" s="1101">
        <f t="shared" ref="S269" si="10">I269+K269+M269+O269+Q269</f>
        <v>7110</v>
      </c>
      <c r="T269" s="1053" t="s">
        <v>1213</v>
      </c>
    </row>
    <row r="270" spans="1:20" ht="81">
      <c r="A270" s="610">
        <v>1</v>
      </c>
      <c r="B270" s="610">
        <v>25</v>
      </c>
      <c r="C270" s="610">
        <v>17</v>
      </c>
      <c r="D270" s="1078" t="s">
        <v>1214</v>
      </c>
      <c r="E270" s="1079"/>
      <c r="F270" s="1100" t="s">
        <v>1767</v>
      </c>
      <c r="G270" s="796">
        <v>0.6</v>
      </c>
      <c r="H270" s="1081">
        <v>0.6</v>
      </c>
      <c r="I270" s="1030">
        <v>475</v>
      </c>
      <c r="J270" s="1081">
        <v>0.7</v>
      </c>
      <c r="K270" s="1030">
        <v>375</v>
      </c>
      <c r="L270" s="1081">
        <v>0.8</v>
      </c>
      <c r="M270" s="1030">
        <v>275</v>
      </c>
      <c r="N270" s="1081">
        <v>0.9</v>
      </c>
      <c r="O270" s="1030">
        <v>275</v>
      </c>
      <c r="P270" s="1081">
        <v>1</v>
      </c>
      <c r="Q270" s="1030">
        <v>275</v>
      </c>
      <c r="R270" s="796">
        <v>1</v>
      </c>
      <c r="S270" s="1030">
        <v>275</v>
      </c>
      <c r="T270" s="1053" t="s">
        <v>1213</v>
      </c>
    </row>
    <row r="271" spans="1:20">
      <c r="A271" s="610"/>
      <c r="B271" s="610"/>
      <c r="C271" s="610"/>
      <c r="D271" s="606"/>
      <c r="E271" s="683"/>
      <c r="F271" s="699"/>
      <c r="G271" s="610"/>
      <c r="H271" s="606"/>
      <c r="I271" s="606"/>
      <c r="J271" s="606"/>
      <c r="K271" s="606"/>
      <c r="L271" s="606"/>
      <c r="M271" s="606"/>
      <c r="N271" s="606"/>
      <c r="O271" s="606"/>
      <c r="P271" s="606"/>
      <c r="Q271" s="606"/>
      <c r="R271" s="606"/>
      <c r="S271" s="606"/>
      <c r="T271" s="866"/>
    </row>
    <row r="272" spans="1:20">
      <c r="A272" s="651">
        <v>2</v>
      </c>
      <c r="B272" s="652" t="s">
        <v>1477</v>
      </c>
      <c r="C272" s="651"/>
      <c r="D272" s="653" t="s">
        <v>1376</v>
      </c>
      <c r="E272" s="687"/>
      <c r="F272" s="699"/>
      <c r="G272" s="610"/>
      <c r="H272" s="606"/>
      <c r="I272" s="606"/>
      <c r="J272" s="606"/>
      <c r="K272" s="606"/>
      <c r="L272" s="606"/>
      <c r="M272" s="606"/>
      <c r="N272" s="606"/>
      <c r="O272" s="606"/>
      <c r="P272" s="606"/>
      <c r="Q272" s="606"/>
      <c r="R272" s="606"/>
      <c r="S272" s="606"/>
      <c r="T272" s="866"/>
    </row>
    <row r="273" spans="1:20">
      <c r="A273" s="610"/>
      <c r="B273" s="610"/>
      <c r="C273" s="610"/>
      <c r="D273" s="614"/>
      <c r="E273" s="678"/>
      <c r="F273" s="696"/>
      <c r="G273" s="610"/>
      <c r="H273" s="606"/>
      <c r="I273" s="606"/>
      <c r="J273" s="606"/>
      <c r="K273" s="606"/>
      <c r="L273" s="606"/>
      <c r="M273" s="606"/>
      <c r="N273" s="606"/>
      <c r="O273" s="606"/>
      <c r="P273" s="606"/>
      <c r="Q273" s="606"/>
      <c r="R273" s="606"/>
      <c r="S273" s="606"/>
      <c r="T273" s="866"/>
    </row>
    <row r="274" spans="1:20" ht="54">
      <c r="A274" s="610">
        <v>2</v>
      </c>
      <c r="B274" s="611" t="s">
        <v>1477</v>
      </c>
      <c r="C274" s="610">
        <v>19</v>
      </c>
      <c r="D274" s="825" t="s">
        <v>1873</v>
      </c>
      <c r="E274" s="1254"/>
      <c r="F274" s="1256" t="s">
        <v>1872</v>
      </c>
      <c r="G274" s="839" t="s">
        <v>1874</v>
      </c>
      <c r="H274" s="829">
        <v>0.2</v>
      </c>
      <c r="I274" s="830">
        <v>2250</v>
      </c>
      <c r="J274" s="829">
        <v>0.2</v>
      </c>
      <c r="K274" s="830">
        <v>2850</v>
      </c>
      <c r="L274" s="829">
        <v>0.2</v>
      </c>
      <c r="M274" s="830">
        <v>2950</v>
      </c>
      <c r="N274" s="829">
        <v>0.2</v>
      </c>
      <c r="O274" s="830">
        <v>3075</v>
      </c>
      <c r="P274" s="829">
        <v>0.2</v>
      </c>
      <c r="Q274" s="830">
        <v>3035</v>
      </c>
      <c r="R274" s="839" t="s">
        <v>1875</v>
      </c>
      <c r="S274" s="830">
        <v>14160</v>
      </c>
      <c r="T274" s="846" t="s">
        <v>1379</v>
      </c>
    </row>
    <row r="275" spans="1:20" ht="108">
      <c r="A275" s="610">
        <v>2</v>
      </c>
      <c r="B275" s="611" t="s">
        <v>1477</v>
      </c>
      <c r="C275" s="610">
        <v>24</v>
      </c>
      <c r="D275" s="825" t="s">
        <v>1876</v>
      </c>
      <c r="E275" s="1254"/>
      <c r="F275" s="1255" t="s">
        <v>1877</v>
      </c>
      <c r="G275" s="839" t="s">
        <v>1878</v>
      </c>
      <c r="H275" s="825" t="s">
        <v>1879</v>
      </c>
      <c r="I275" s="830">
        <v>7150</v>
      </c>
      <c r="J275" s="825" t="s">
        <v>1880</v>
      </c>
      <c r="K275" s="830">
        <v>7885</v>
      </c>
      <c r="L275" s="825" t="s">
        <v>1881</v>
      </c>
      <c r="M275" s="830">
        <v>8100</v>
      </c>
      <c r="N275" s="825" t="s">
        <v>1882</v>
      </c>
      <c r="O275" s="830">
        <v>8880</v>
      </c>
      <c r="P275" s="825" t="s">
        <v>1883</v>
      </c>
      <c r="Q275" s="830">
        <v>9100</v>
      </c>
      <c r="R275" s="825" t="s">
        <v>1884</v>
      </c>
      <c r="S275" s="830">
        <v>41120</v>
      </c>
      <c r="T275" s="846" t="s">
        <v>1379</v>
      </c>
    </row>
    <row r="276" spans="1:20">
      <c r="A276" s="610"/>
      <c r="B276" s="611"/>
      <c r="C276" s="610"/>
      <c r="D276" s="614"/>
      <c r="E276" s="678"/>
      <c r="F276" s="697"/>
      <c r="G276" s="619"/>
      <c r="H276" s="606"/>
      <c r="I276" s="606"/>
      <c r="J276" s="606"/>
      <c r="K276" s="606"/>
      <c r="L276" s="606"/>
      <c r="M276" s="606"/>
      <c r="N276" s="606"/>
      <c r="O276" s="606"/>
      <c r="P276" s="606"/>
      <c r="Q276" s="606"/>
      <c r="R276" s="606"/>
      <c r="S276" s="606"/>
      <c r="T276" s="871"/>
    </row>
    <row r="277" spans="1:20">
      <c r="A277" s="651">
        <v>2</v>
      </c>
      <c r="B277" s="652" t="s">
        <v>1486</v>
      </c>
      <c r="C277" s="651"/>
      <c r="D277" s="653" t="s">
        <v>1375</v>
      </c>
      <c r="E277" s="687"/>
      <c r="F277" s="697"/>
      <c r="G277" s="619"/>
      <c r="H277" s="606"/>
      <c r="I277" s="606"/>
      <c r="J277" s="606"/>
      <c r="K277" s="606"/>
      <c r="L277" s="606"/>
      <c r="M277" s="606"/>
      <c r="N277" s="606"/>
      <c r="O277" s="606"/>
      <c r="P277" s="606"/>
      <c r="Q277" s="606"/>
      <c r="R277" s="606"/>
      <c r="S277" s="606"/>
      <c r="T277" s="871"/>
    </row>
    <row r="278" spans="1:20">
      <c r="A278" s="610"/>
      <c r="B278" s="611"/>
      <c r="C278" s="610"/>
      <c r="D278" s="614"/>
      <c r="E278" s="678"/>
      <c r="F278" s="697"/>
      <c r="G278" s="619"/>
      <c r="H278" s="606"/>
      <c r="I278" s="606"/>
      <c r="J278" s="606"/>
      <c r="K278" s="606"/>
      <c r="L278" s="606"/>
      <c r="M278" s="606"/>
      <c r="N278" s="606"/>
      <c r="O278" s="606"/>
      <c r="P278" s="606"/>
      <c r="Q278" s="606"/>
      <c r="R278" s="606"/>
      <c r="S278" s="606"/>
      <c r="T278" s="871"/>
    </row>
    <row r="279" spans="1:20" ht="54">
      <c r="A279" s="610">
        <v>2</v>
      </c>
      <c r="B279" s="611" t="s">
        <v>1486</v>
      </c>
      <c r="C279" s="610">
        <v>16</v>
      </c>
      <c r="D279" s="846" t="s">
        <v>1378</v>
      </c>
      <c r="E279" s="1234"/>
      <c r="F279" s="832" t="s">
        <v>1885</v>
      </c>
      <c r="G279" s="839" t="s">
        <v>1886</v>
      </c>
      <c r="H279" s="825" t="s">
        <v>1887</v>
      </c>
      <c r="I279" s="825">
        <v>450</v>
      </c>
      <c r="J279" s="825" t="s">
        <v>1887</v>
      </c>
      <c r="K279" s="825">
        <v>450</v>
      </c>
      <c r="L279" s="825" t="s">
        <v>1887</v>
      </c>
      <c r="M279" s="825">
        <v>450</v>
      </c>
      <c r="N279" s="825" t="s">
        <v>1887</v>
      </c>
      <c r="O279" s="825">
        <v>450</v>
      </c>
      <c r="P279" s="825" t="s">
        <v>1887</v>
      </c>
      <c r="Q279" s="825">
        <v>450</v>
      </c>
      <c r="R279" s="828" t="s">
        <v>1888</v>
      </c>
      <c r="S279" s="825">
        <v>2250</v>
      </c>
      <c r="T279" s="846" t="s">
        <v>1379</v>
      </c>
    </row>
    <row r="280" spans="1:20">
      <c r="A280" s="610"/>
      <c r="B280" s="610"/>
      <c r="C280" s="610"/>
      <c r="D280" s="614"/>
      <c r="E280" s="678"/>
      <c r="F280" s="696"/>
      <c r="G280" s="610"/>
      <c r="H280" s="606"/>
      <c r="I280" s="606"/>
      <c r="J280" s="606"/>
      <c r="K280" s="606"/>
      <c r="L280" s="606"/>
      <c r="M280" s="606"/>
      <c r="N280" s="606"/>
      <c r="O280" s="606"/>
      <c r="P280" s="606"/>
      <c r="Q280" s="606"/>
      <c r="R280" s="606"/>
      <c r="S280" s="606"/>
      <c r="T280" s="866"/>
    </row>
    <row r="281" spans="1:20">
      <c r="A281" s="651">
        <v>2</v>
      </c>
      <c r="B281" s="652" t="s">
        <v>1499</v>
      </c>
      <c r="C281" s="651"/>
      <c r="D281" s="653" t="s">
        <v>1391</v>
      </c>
      <c r="E281" s="687"/>
      <c r="F281" s="699"/>
      <c r="G281" s="610"/>
      <c r="H281" s="606"/>
      <c r="I281" s="606"/>
      <c r="J281" s="606"/>
      <c r="K281" s="606"/>
      <c r="L281" s="606"/>
      <c r="M281" s="606"/>
      <c r="N281" s="606"/>
      <c r="O281" s="606"/>
      <c r="P281" s="606"/>
      <c r="Q281" s="606"/>
      <c r="R281" s="606"/>
      <c r="S281" s="606"/>
      <c r="T281" s="866"/>
    </row>
    <row r="282" spans="1:20">
      <c r="A282" s="610"/>
      <c r="B282" s="610"/>
      <c r="C282" s="610"/>
      <c r="D282" s="606"/>
      <c r="E282" s="683"/>
      <c r="F282" s="751"/>
      <c r="G282" s="642"/>
      <c r="H282" s="646"/>
      <c r="I282" s="646"/>
      <c r="J282" s="646"/>
      <c r="K282" s="646"/>
      <c r="L282" s="646"/>
      <c r="M282" s="646"/>
      <c r="N282" s="646"/>
      <c r="O282" s="646"/>
      <c r="P282" s="646"/>
      <c r="Q282" s="646"/>
      <c r="R282" s="646"/>
      <c r="S282" s="646"/>
      <c r="T282" s="866"/>
    </row>
    <row r="283" spans="1:20" ht="54">
      <c r="A283" s="610">
        <v>2</v>
      </c>
      <c r="B283" s="611" t="s">
        <v>1499</v>
      </c>
      <c r="C283" s="610">
        <v>16</v>
      </c>
      <c r="D283" s="825" t="s">
        <v>517</v>
      </c>
      <c r="E283" s="887"/>
      <c r="F283" s="827" t="s">
        <v>1889</v>
      </c>
      <c r="G283" s="839" t="s">
        <v>1890</v>
      </c>
      <c r="H283" s="839" t="s">
        <v>1891</v>
      </c>
      <c r="I283" s="1116">
        <v>1000</v>
      </c>
      <c r="J283" s="839" t="s">
        <v>1892</v>
      </c>
      <c r="K283" s="1116">
        <v>1000</v>
      </c>
      <c r="L283" s="846"/>
      <c r="M283" s="1116"/>
      <c r="N283" s="839" t="s">
        <v>1891</v>
      </c>
      <c r="O283" s="1116">
        <v>500</v>
      </c>
      <c r="P283" s="846"/>
      <c r="Q283" s="1116">
        <f>SUM(Q284:Q287)</f>
        <v>1430</v>
      </c>
      <c r="R283" s="839" t="s">
        <v>1893</v>
      </c>
      <c r="S283" s="1117">
        <f>I283+K283+M283+O283</f>
        <v>2500</v>
      </c>
      <c r="T283" s="846" t="s">
        <v>1345</v>
      </c>
    </row>
    <row r="284" spans="1:20">
      <c r="A284" s="610"/>
      <c r="B284" s="610"/>
      <c r="C284" s="610"/>
      <c r="D284" s="606"/>
      <c r="E284" s="683"/>
      <c r="F284" s="765"/>
      <c r="G284" s="597"/>
      <c r="H284" s="600"/>
      <c r="I284" s="600"/>
      <c r="J284" s="600"/>
      <c r="K284" s="600"/>
      <c r="L284" s="600"/>
      <c r="M284" s="600"/>
      <c r="N284" s="600"/>
      <c r="O284" s="600"/>
      <c r="P284" s="600"/>
      <c r="Q284" s="600"/>
      <c r="R284" s="600"/>
      <c r="S284" s="600"/>
      <c r="T284" s="866"/>
    </row>
    <row r="285" spans="1:20" ht="33">
      <c r="A285" s="651">
        <v>2</v>
      </c>
      <c r="B285" s="652" t="s">
        <v>1501</v>
      </c>
      <c r="C285" s="651"/>
      <c r="D285" s="653" t="s">
        <v>1386</v>
      </c>
      <c r="E285" s="687"/>
      <c r="F285" s="699"/>
      <c r="G285" s="610"/>
      <c r="H285" s="606"/>
      <c r="I285" s="606"/>
      <c r="J285" s="606"/>
      <c r="K285" s="606"/>
      <c r="L285" s="606"/>
      <c r="M285" s="606"/>
      <c r="N285" s="606"/>
      <c r="O285" s="606"/>
      <c r="P285" s="606"/>
      <c r="Q285" s="606"/>
      <c r="R285" s="606"/>
      <c r="S285" s="606"/>
      <c r="T285" s="866"/>
    </row>
    <row r="286" spans="1:20">
      <c r="A286" s="610"/>
      <c r="B286" s="610"/>
      <c r="C286" s="610"/>
      <c r="D286" s="606"/>
      <c r="E286" s="683"/>
      <c r="F286" s="699"/>
      <c r="G286" s="610"/>
      <c r="H286" s="606"/>
      <c r="I286" s="606"/>
      <c r="J286" s="606"/>
      <c r="K286" s="606"/>
      <c r="L286" s="606"/>
      <c r="M286" s="606"/>
      <c r="N286" s="606"/>
      <c r="O286" s="606"/>
      <c r="P286" s="606"/>
      <c r="Q286" s="606"/>
      <c r="R286" s="606"/>
      <c r="S286" s="606"/>
      <c r="T286" s="866"/>
    </row>
    <row r="287" spans="1:20" ht="67.5">
      <c r="A287" s="610">
        <v>2</v>
      </c>
      <c r="B287" s="611" t="s">
        <v>1501</v>
      </c>
      <c r="C287" s="610">
        <v>20</v>
      </c>
      <c r="D287" s="825" t="s">
        <v>769</v>
      </c>
      <c r="E287" s="1254"/>
      <c r="F287" s="827" t="s">
        <v>1896</v>
      </c>
      <c r="G287" s="1259" t="s">
        <v>1897</v>
      </c>
      <c r="H287" s="1259" t="s">
        <v>1898</v>
      </c>
      <c r="I287" s="1260">
        <f>SUM(I288,I289,I290,I291,I292,I293,I294,I295,I296,I297)</f>
        <v>945</v>
      </c>
      <c r="J287" s="1261"/>
      <c r="K287" s="1260">
        <f>SUM(K288,K289,K290,K291,K292,K293,K294,K295,K296,K297)</f>
        <v>1040</v>
      </c>
      <c r="L287" s="1261"/>
      <c r="M287" s="1260">
        <f>SUM(M288,M289,M290,M291,M292,M293,M294,M295,M296,M297)</f>
        <v>1195</v>
      </c>
      <c r="N287" s="1261"/>
      <c r="O287" s="1260">
        <f>SUM(O288,O289,O290,O291,O292,O293,O294,O295,O296,O297)</f>
        <v>1300</v>
      </c>
      <c r="P287" s="1261"/>
      <c r="Q287" s="1260">
        <f>SUM(Q288,Q289,Q290,Q291,Q292,Q293,Q294,Q295,Q296,Q297)</f>
        <v>1430</v>
      </c>
      <c r="R287" s="1261"/>
      <c r="S287" s="1260">
        <f>SUM(S288,S289,S290,S291,S292,S293,S294,S295,S296,S297)</f>
        <v>4960</v>
      </c>
      <c r="T287" s="846" t="s">
        <v>1379</v>
      </c>
    </row>
    <row r="288" spans="1:20" ht="67.5">
      <c r="A288" s="610">
        <v>2</v>
      </c>
      <c r="B288" s="611" t="s">
        <v>1501</v>
      </c>
      <c r="C288" s="610">
        <v>21</v>
      </c>
      <c r="D288" s="825" t="s">
        <v>767</v>
      </c>
      <c r="E288" s="1254"/>
      <c r="F288" s="827" t="s">
        <v>1894</v>
      </c>
      <c r="G288" s="1257" t="s">
        <v>1895</v>
      </c>
      <c r="H288" s="1257" t="s">
        <v>1895</v>
      </c>
      <c r="I288" s="1258">
        <v>545</v>
      </c>
      <c r="J288" s="1257" t="s">
        <v>1895</v>
      </c>
      <c r="K288" s="1258">
        <v>640</v>
      </c>
      <c r="L288" s="1257" t="s">
        <v>1895</v>
      </c>
      <c r="M288" s="1258">
        <v>735</v>
      </c>
      <c r="N288" s="1257" t="s">
        <v>1895</v>
      </c>
      <c r="O288" s="1258">
        <v>830</v>
      </c>
      <c r="P288" s="1257" t="s">
        <v>1895</v>
      </c>
      <c r="Q288" s="1258">
        <v>950</v>
      </c>
      <c r="R288" s="1257" t="s">
        <v>1895</v>
      </c>
      <c r="S288" s="1117">
        <f>I288+K288+M288+O288</f>
        <v>2750</v>
      </c>
      <c r="T288" s="846" t="s">
        <v>1379</v>
      </c>
    </row>
    <row r="289" spans="1:20">
      <c r="A289" s="610"/>
      <c r="B289" s="610"/>
      <c r="C289" s="610"/>
      <c r="D289" s="604"/>
      <c r="E289" s="677"/>
      <c r="F289" s="694"/>
      <c r="G289" s="605"/>
      <c r="H289" s="606"/>
      <c r="I289" s="606"/>
      <c r="J289" s="606"/>
      <c r="K289" s="606"/>
      <c r="L289" s="606"/>
      <c r="M289" s="606"/>
      <c r="N289" s="606"/>
      <c r="O289" s="606"/>
      <c r="P289" s="606"/>
      <c r="Q289" s="606"/>
      <c r="R289" s="606"/>
      <c r="S289" s="606"/>
      <c r="T289" s="866"/>
    </row>
    <row r="290" spans="1:20">
      <c r="A290" s="651">
        <v>2</v>
      </c>
      <c r="B290" s="652" t="s">
        <v>1516</v>
      </c>
      <c r="C290" s="651"/>
      <c r="D290" s="653" t="s">
        <v>1272</v>
      </c>
      <c r="E290" s="687"/>
      <c r="F290" s="694"/>
      <c r="G290" s="605"/>
      <c r="H290" s="606"/>
      <c r="I290" s="606"/>
      <c r="J290" s="606"/>
      <c r="K290" s="606"/>
      <c r="L290" s="606"/>
      <c r="M290" s="606"/>
      <c r="N290" s="606"/>
      <c r="O290" s="606"/>
      <c r="P290" s="606"/>
      <c r="Q290" s="606"/>
      <c r="R290" s="606"/>
      <c r="S290" s="606"/>
      <c r="T290" s="866"/>
    </row>
    <row r="291" spans="1:20">
      <c r="A291" s="610"/>
      <c r="B291" s="610"/>
      <c r="C291" s="610"/>
      <c r="D291" s="606"/>
      <c r="E291" s="683"/>
      <c r="F291" s="699"/>
      <c r="G291" s="610"/>
      <c r="H291" s="606"/>
      <c r="I291" s="606"/>
      <c r="J291" s="606"/>
      <c r="K291" s="606"/>
      <c r="L291" s="606"/>
      <c r="M291" s="606"/>
      <c r="N291" s="606"/>
      <c r="O291" s="606"/>
      <c r="P291" s="606"/>
      <c r="Q291" s="606"/>
      <c r="R291" s="606"/>
      <c r="S291" s="606"/>
      <c r="T291" s="866"/>
    </row>
    <row r="292" spans="1:20" ht="54">
      <c r="A292" s="880">
        <v>2</v>
      </c>
      <c r="B292" s="881" t="s">
        <v>1516</v>
      </c>
      <c r="C292" s="880">
        <v>19</v>
      </c>
      <c r="D292" s="882" t="s">
        <v>1605</v>
      </c>
      <c r="E292" s="883"/>
      <c r="F292" s="884" t="s">
        <v>1606</v>
      </c>
      <c r="G292" s="885" t="s">
        <v>1607</v>
      </c>
      <c r="H292" s="880" t="s">
        <v>1607</v>
      </c>
      <c r="I292" s="880">
        <v>300</v>
      </c>
      <c r="J292" s="880" t="s">
        <v>1607</v>
      </c>
      <c r="K292" s="880">
        <v>300</v>
      </c>
      <c r="L292" s="880" t="s">
        <v>1608</v>
      </c>
      <c r="M292" s="880">
        <v>350</v>
      </c>
      <c r="N292" s="880" t="s">
        <v>1608</v>
      </c>
      <c r="O292" s="880">
        <v>350</v>
      </c>
      <c r="P292" s="880" t="s">
        <v>1608</v>
      </c>
      <c r="Q292" s="880">
        <v>350</v>
      </c>
      <c r="R292" s="885" t="s">
        <v>1609</v>
      </c>
      <c r="S292" s="886">
        <f>Q292+O292+M292+K292+I292</f>
        <v>1650</v>
      </c>
      <c r="T292" s="846" t="s">
        <v>1273</v>
      </c>
    </row>
    <row r="293" spans="1:20">
      <c r="A293" s="923"/>
      <c r="B293" s="924"/>
      <c r="C293" s="923"/>
      <c r="D293" s="925"/>
      <c r="E293" s="926"/>
      <c r="F293" s="927"/>
      <c r="G293" s="928"/>
      <c r="H293" s="923"/>
      <c r="I293" s="923"/>
      <c r="J293" s="923"/>
      <c r="K293" s="923"/>
      <c r="L293" s="923"/>
      <c r="M293" s="923"/>
      <c r="N293" s="923"/>
      <c r="O293" s="923"/>
      <c r="P293" s="923"/>
      <c r="Q293" s="923"/>
      <c r="R293" s="928"/>
      <c r="S293" s="929"/>
      <c r="T293" s="930"/>
    </row>
    <row r="294" spans="1:20">
      <c r="A294" s="651"/>
      <c r="B294" s="652"/>
      <c r="C294" s="651"/>
      <c r="D294" s="653" t="s">
        <v>1667</v>
      </c>
      <c r="E294" s="687"/>
      <c r="F294" s="927"/>
      <c r="G294" s="928"/>
      <c r="H294" s="923"/>
      <c r="I294" s="923"/>
      <c r="J294" s="923"/>
      <c r="K294" s="923"/>
      <c r="L294" s="923"/>
      <c r="M294" s="923"/>
      <c r="N294" s="923"/>
      <c r="O294" s="923"/>
      <c r="P294" s="923"/>
      <c r="Q294" s="923"/>
      <c r="R294" s="928"/>
      <c r="S294" s="929"/>
      <c r="T294" s="930"/>
    </row>
    <row r="295" spans="1:20">
      <c r="A295" s="923"/>
      <c r="B295" s="924"/>
      <c r="C295" s="923"/>
      <c r="D295" s="925"/>
      <c r="E295" s="926"/>
      <c r="F295" s="927"/>
      <c r="G295" s="928"/>
      <c r="H295" s="923"/>
      <c r="I295" s="923"/>
      <c r="J295" s="923"/>
      <c r="K295" s="923"/>
      <c r="L295" s="923"/>
      <c r="M295" s="923"/>
      <c r="N295" s="923"/>
      <c r="O295" s="923"/>
      <c r="P295" s="923"/>
      <c r="Q295" s="923"/>
      <c r="R295" s="928"/>
      <c r="S295" s="929"/>
      <c r="T295" s="930"/>
    </row>
    <row r="296" spans="1:20" ht="40.5">
      <c r="A296" s="923"/>
      <c r="B296" s="924"/>
      <c r="C296" s="923"/>
      <c r="D296" s="937" t="s">
        <v>1668</v>
      </c>
      <c r="E296" s="915"/>
      <c r="F296" s="755" t="s">
        <v>1669</v>
      </c>
      <c r="G296" s="756" t="s">
        <v>1670</v>
      </c>
      <c r="H296" s="756" t="s">
        <v>1670</v>
      </c>
      <c r="I296" s="906">
        <v>100</v>
      </c>
      <c r="J296" s="756" t="s">
        <v>1671</v>
      </c>
      <c r="K296" s="906">
        <v>100</v>
      </c>
      <c r="L296" s="756" t="s">
        <v>1671</v>
      </c>
      <c r="M296" s="906">
        <v>110</v>
      </c>
      <c r="N296" s="756" t="s">
        <v>1672</v>
      </c>
      <c r="O296" s="906">
        <v>120</v>
      </c>
      <c r="P296" s="756" t="s">
        <v>1672</v>
      </c>
      <c r="Q296" s="906">
        <v>130</v>
      </c>
      <c r="R296" s="756" t="s">
        <v>1673</v>
      </c>
      <c r="S296" s="758">
        <f t="shared" ref="S296" si="11">SUM(I296+K296+M296+O296+Q296)</f>
        <v>560</v>
      </c>
      <c r="T296" s="753" t="s">
        <v>1649</v>
      </c>
    </row>
    <row r="297" spans="1:20">
      <c r="A297" s="923"/>
      <c r="B297" s="924"/>
      <c r="C297" s="923"/>
      <c r="D297" s="931"/>
      <c r="E297" s="932"/>
      <c r="F297" s="933"/>
      <c r="G297" s="934"/>
      <c r="H297" s="935"/>
      <c r="I297" s="935"/>
      <c r="J297" s="935"/>
      <c r="K297" s="935"/>
      <c r="L297" s="935"/>
      <c r="M297" s="935"/>
      <c r="N297" s="935"/>
      <c r="O297" s="935"/>
      <c r="P297" s="935"/>
      <c r="Q297" s="935"/>
      <c r="R297" s="934"/>
      <c r="S297" s="936"/>
      <c r="T297" s="930"/>
    </row>
    <row r="298" spans="1:20">
      <c r="A298" s="654"/>
      <c r="B298" s="654"/>
      <c r="C298" s="654"/>
      <c r="D298" s="655"/>
      <c r="E298" s="688"/>
      <c r="F298" s="701"/>
      <c r="G298" s="654"/>
      <c r="H298" s="655"/>
      <c r="I298" s="655"/>
      <c r="J298" s="655"/>
      <c r="K298" s="655"/>
      <c r="L298" s="655"/>
      <c r="M298" s="655"/>
      <c r="N298" s="655"/>
      <c r="O298" s="655"/>
      <c r="P298" s="655"/>
      <c r="Q298" s="655"/>
      <c r="R298" s="655"/>
      <c r="S298" s="655"/>
      <c r="T298" s="876"/>
    </row>
    <row r="299" spans="1:20">
      <c r="A299" s="656"/>
      <c r="B299" s="656"/>
      <c r="C299" s="656"/>
      <c r="D299" s="657"/>
      <c r="E299" s="657"/>
      <c r="F299" s="657"/>
      <c r="G299" s="656"/>
      <c r="H299" s="657"/>
      <c r="I299" s="657"/>
      <c r="J299" s="657"/>
      <c r="K299" s="657"/>
      <c r="L299" s="657"/>
      <c r="M299" s="657"/>
      <c r="N299" s="657"/>
      <c r="O299" s="657"/>
      <c r="P299" s="657"/>
      <c r="Q299" s="657"/>
      <c r="R299" s="657"/>
      <c r="S299" s="657"/>
      <c r="T299" s="877"/>
    </row>
    <row r="300" spans="1:20">
      <c r="A300" s="658"/>
      <c r="B300" s="658"/>
      <c r="C300" s="658"/>
      <c r="D300" s="659"/>
      <c r="E300" s="659"/>
      <c r="F300" s="659"/>
      <c r="G300" s="659"/>
      <c r="H300" s="660"/>
      <c r="I300" s="660"/>
      <c r="J300" s="660"/>
      <c r="K300" s="660"/>
      <c r="L300" s="660"/>
      <c r="M300" s="660"/>
      <c r="N300" s="660"/>
      <c r="O300" s="660"/>
      <c r="P300" s="660"/>
      <c r="Q300" s="660"/>
      <c r="R300" s="660"/>
      <c r="S300" s="660"/>
      <c r="T300" s="878"/>
    </row>
    <row r="301" spans="1:20">
      <c r="A301" s="658"/>
      <c r="B301" s="658"/>
      <c r="C301" s="658"/>
      <c r="D301" s="659"/>
      <c r="E301" s="659"/>
      <c r="F301" s="659"/>
      <c r="G301" s="661"/>
      <c r="H301" s="660"/>
      <c r="I301" s="660"/>
      <c r="J301" s="660"/>
      <c r="K301" s="660"/>
      <c r="L301" s="660"/>
      <c r="M301" s="660"/>
      <c r="N301" s="660"/>
      <c r="O301" s="660"/>
      <c r="P301" s="660"/>
      <c r="Q301" s="660"/>
      <c r="R301" s="660"/>
      <c r="S301" s="660"/>
      <c r="T301" s="878"/>
    </row>
    <row r="302" spans="1:20">
      <c r="A302" s="658"/>
      <c r="B302" s="658"/>
      <c r="C302" s="658"/>
      <c r="D302" s="659"/>
      <c r="E302" s="659"/>
      <c r="F302" s="659"/>
      <c r="G302" s="661"/>
      <c r="H302" s="660"/>
      <c r="I302" s="660"/>
      <c r="J302" s="660"/>
      <c r="K302" s="660"/>
      <c r="L302" s="660"/>
      <c r="M302" s="660"/>
      <c r="N302" s="660"/>
      <c r="O302" s="660"/>
      <c r="P302" s="660"/>
      <c r="Q302" s="660"/>
      <c r="R302" s="660"/>
      <c r="S302" s="660"/>
      <c r="T302" s="878"/>
    </row>
    <row r="303" spans="1:20">
      <c r="A303" s="658"/>
      <c r="B303" s="658"/>
      <c r="C303" s="658"/>
      <c r="D303" s="659"/>
      <c r="E303" s="659"/>
      <c r="F303" s="659"/>
      <c r="G303" s="661"/>
      <c r="H303" s="660"/>
      <c r="I303" s="660"/>
      <c r="J303" s="660"/>
      <c r="K303" s="660"/>
      <c r="L303" s="660"/>
      <c r="M303" s="660"/>
      <c r="N303" s="660"/>
      <c r="O303" s="660"/>
      <c r="P303" s="660"/>
      <c r="Q303" s="660"/>
      <c r="R303" s="660"/>
      <c r="S303" s="660"/>
      <c r="T303" s="878"/>
    </row>
    <row r="304" spans="1:20">
      <c r="A304" s="658"/>
      <c r="B304" s="658"/>
      <c r="C304" s="658"/>
      <c r="D304" s="662"/>
      <c r="E304" s="662"/>
      <c r="F304" s="662"/>
      <c r="G304" s="658"/>
      <c r="H304" s="660"/>
      <c r="I304" s="660"/>
      <c r="J304" s="660"/>
      <c r="K304" s="660"/>
      <c r="L304" s="660"/>
      <c r="M304" s="660"/>
      <c r="N304" s="660"/>
      <c r="O304" s="660"/>
      <c r="P304" s="660"/>
      <c r="Q304" s="660"/>
      <c r="R304" s="660"/>
      <c r="S304" s="660"/>
      <c r="T304" s="878"/>
    </row>
    <row r="305" spans="1:20">
      <c r="A305" s="658"/>
      <c r="B305" s="658"/>
      <c r="C305" s="658"/>
      <c r="D305" s="660"/>
      <c r="E305" s="660"/>
      <c r="G305" s="658"/>
      <c r="H305" s="660"/>
      <c r="I305" s="660"/>
      <c r="J305" s="660"/>
      <c r="K305" s="660"/>
      <c r="L305" s="660"/>
      <c r="M305" s="660"/>
      <c r="N305" s="660"/>
      <c r="O305" s="660"/>
      <c r="P305" s="660"/>
      <c r="Q305" s="660"/>
      <c r="R305" s="660"/>
      <c r="S305" s="660"/>
      <c r="T305" s="878"/>
    </row>
    <row r="306" spans="1:20">
      <c r="A306" s="658"/>
      <c r="B306" s="658"/>
      <c r="C306" s="658"/>
      <c r="D306" s="660"/>
      <c r="E306" s="660"/>
      <c r="G306" s="658"/>
      <c r="H306" s="660"/>
      <c r="I306" s="660"/>
      <c r="J306" s="660"/>
      <c r="K306" s="660"/>
      <c r="L306" s="660"/>
      <c r="M306" s="660"/>
      <c r="N306" s="660"/>
      <c r="O306" s="660"/>
      <c r="P306" s="660"/>
      <c r="Q306" s="660"/>
      <c r="R306" s="660"/>
      <c r="S306" s="660"/>
      <c r="T306" s="878"/>
    </row>
    <row r="307" spans="1:20">
      <c r="A307" s="658"/>
      <c r="B307" s="658"/>
      <c r="C307" s="658"/>
      <c r="D307" s="660"/>
      <c r="E307" s="660"/>
      <c r="G307" s="658"/>
      <c r="H307" s="660"/>
      <c r="I307" s="660"/>
      <c r="J307" s="660"/>
      <c r="K307" s="660"/>
      <c r="L307" s="660"/>
      <c r="M307" s="660"/>
      <c r="N307" s="660"/>
      <c r="O307" s="660"/>
      <c r="P307" s="660"/>
      <c r="Q307" s="660"/>
      <c r="R307" s="660"/>
      <c r="S307" s="660"/>
      <c r="T307" s="878"/>
    </row>
    <row r="308" spans="1:20">
      <c r="A308" s="658"/>
      <c r="B308" s="658"/>
      <c r="C308" s="658"/>
      <c r="D308" s="660"/>
      <c r="E308" s="660"/>
      <c r="G308" s="658"/>
      <c r="H308" s="660"/>
      <c r="I308" s="660"/>
      <c r="J308" s="660"/>
      <c r="K308" s="660"/>
      <c r="L308" s="660"/>
      <c r="M308" s="660"/>
      <c r="N308" s="660"/>
      <c r="O308" s="660"/>
      <c r="P308" s="660"/>
      <c r="Q308" s="660"/>
      <c r="R308" s="660"/>
      <c r="S308" s="660"/>
      <c r="T308" s="878"/>
    </row>
    <row r="309" spans="1:20">
      <c r="A309" s="658"/>
      <c r="B309" s="658"/>
      <c r="C309" s="658"/>
      <c r="D309" s="663"/>
      <c r="E309" s="663"/>
      <c r="F309" s="663"/>
      <c r="G309" s="658"/>
      <c r="H309" s="660"/>
      <c r="I309" s="660"/>
      <c r="J309" s="660"/>
      <c r="K309" s="660"/>
      <c r="L309" s="660"/>
      <c r="M309" s="660"/>
      <c r="N309" s="660"/>
      <c r="O309" s="660"/>
      <c r="P309" s="660"/>
      <c r="Q309" s="660"/>
      <c r="R309" s="660"/>
      <c r="S309" s="660"/>
      <c r="T309" s="878"/>
    </row>
    <row r="310" spans="1:20">
      <c r="A310" s="658"/>
      <c r="B310" s="658"/>
      <c r="C310" s="658"/>
      <c r="D310" s="663"/>
      <c r="E310" s="663"/>
      <c r="F310" s="663"/>
      <c r="G310" s="658"/>
      <c r="H310" s="660"/>
      <c r="I310" s="660"/>
      <c r="J310" s="660"/>
      <c r="K310" s="660"/>
      <c r="L310" s="660"/>
      <c r="M310" s="660"/>
      <c r="N310" s="660"/>
      <c r="O310" s="660"/>
      <c r="P310" s="660"/>
      <c r="Q310" s="660"/>
      <c r="R310" s="660"/>
      <c r="S310" s="660"/>
      <c r="T310" s="878"/>
    </row>
    <row r="311" spans="1:20">
      <c r="A311" s="658"/>
      <c r="B311" s="658"/>
      <c r="C311" s="658"/>
      <c r="D311" s="662"/>
      <c r="E311" s="662"/>
      <c r="F311" s="662"/>
      <c r="G311" s="658"/>
      <c r="H311" s="660"/>
      <c r="I311" s="660"/>
      <c r="J311" s="660"/>
      <c r="K311" s="660"/>
      <c r="L311" s="660"/>
      <c r="M311" s="660"/>
      <c r="N311" s="660"/>
      <c r="O311" s="660"/>
      <c r="P311" s="660"/>
      <c r="Q311" s="660"/>
      <c r="R311" s="660"/>
      <c r="S311" s="660"/>
      <c r="T311" s="878"/>
    </row>
    <row r="312" spans="1:20">
      <c r="A312" s="658"/>
      <c r="B312" s="658"/>
      <c r="C312" s="658"/>
      <c r="D312" s="662"/>
      <c r="E312" s="662"/>
      <c r="F312" s="662"/>
      <c r="G312" s="658"/>
      <c r="H312" s="660"/>
      <c r="I312" s="660"/>
      <c r="J312" s="660"/>
      <c r="K312" s="660"/>
      <c r="L312" s="660"/>
      <c r="M312" s="660"/>
      <c r="N312" s="660"/>
      <c r="O312" s="660"/>
      <c r="P312" s="660"/>
      <c r="Q312" s="660"/>
      <c r="R312" s="660"/>
      <c r="S312" s="660"/>
      <c r="T312" s="878"/>
    </row>
    <row r="313" spans="1:20">
      <c r="A313" s="658"/>
      <c r="B313" s="658"/>
      <c r="C313" s="658"/>
      <c r="D313" s="661"/>
      <c r="E313" s="661"/>
      <c r="F313" s="661"/>
      <c r="G313" s="661"/>
      <c r="H313" s="660"/>
      <c r="I313" s="660"/>
      <c r="J313" s="660"/>
      <c r="K313" s="660"/>
      <c r="L313" s="660"/>
      <c r="M313" s="660"/>
      <c r="N313" s="660"/>
      <c r="O313" s="660"/>
      <c r="P313" s="660"/>
      <c r="Q313" s="660"/>
      <c r="R313" s="660"/>
      <c r="S313" s="660"/>
      <c r="T313" s="878"/>
    </row>
    <row r="314" spans="1:20">
      <c r="A314" s="658"/>
      <c r="B314" s="658"/>
      <c r="C314" s="658"/>
      <c r="D314" s="661"/>
      <c r="E314" s="661"/>
      <c r="F314" s="661"/>
      <c r="G314" s="659"/>
      <c r="H314" s="660"/>
      <c r="I314" s="660"/>
      <c r="J314" s="660"/>
      <c r="K314" s="660"/>
      <c r="L314" s="660"/>
      <c r="M314" s="660"/>
      <c r="N314" s="660"/>
      <c r="O314" s="660"/>
      <c r="P314" s="660"/>
      <c r="Q314" s="660"/>
      <c r="R314" s="660"/>
      <c r="S314" s="660"/>
      <c r="T314" s="878"/>
    </row>
    <row r="315" spans="1:20">
      <c r="A315" s="658"/>
      <c r="B315" s="658"/>
      <c r="C315" s="658"/>
      <c r="D315" s="661"/>
      <c r="E315" s="661"/>
      <c r="F315" s="661"/>
      <c r="G315" s="659"/>
      <c r="H315" s="660"/>
      <c r="I315" s="660"/>
      <c r="J315" s="660"/>
      <c r="K315" s="660"/>
      <c r="L315" s="660"/>
      <c r="M315" s="660"/>
      <c r="N315" s="660"/>
      <c r="O315" s="660"/>
      <c r="P315" s="660"/>
      <c r="Q315" s="660"/>
      <c r="R315" s="660"/>
      <c r="S315" s="660"/>
      <c r="T315" s="878"/>
    </row>
    <row r="316" spans="1:20">
      <c r="A316" s="658"/>
      <c r="B316" s="658"/>
      <c r="C316" s="658"/>
      <c r="D316" s="661"/>
      <c r="E316" s="661"/>
      <c r="F316" s="661"/>
      <c r="G316" s="659"/>
      <c r="H316" s="660"/>
      <c r="I316" s="660"/>
      <c r="J316" s="660"/>
      <c r="K316" s="660"/>
      <c r="L316" s="660"/>
      <c r="M316" s="660"/>
      <c r="N316" s="660"/>
      <c r="O316" s="660"/>
      <c r="P316" s="660"/>
      <c r="Q316" s="660"/>
      <c r="R316" s="660"/>
      <c r="S316" s="660"/>
      <c r="T316" s="878"/>
    </row>
    <row r="317" spans="1:20">
      <c r="A317" s="658"/>
      <c r="B317" s="658"/>
      <c r="C317" s="658"/>
      <c r="D317" s="661"/>
      <c r="E317" s="661"/>
      <c r="F317" s="661"/>
      <c r="G317" s="659"/>
      <c r="H317" s="660"/>
      <c r="I317" s="660"/>
      <c r="J317" s="660"/>
      <c r="K317" s="660"/>
      <c r="L317" s="660"/>
      <c r="M317" s="660"/>
      <c r="N317" s="660"/>
      <c r="O317" s="660"/>
      <c r="P317" s="660"/>
      <c r="Q317" s="660"/>
      <c r="R317" s="660"/>
      <c r="S317" s="660"/>
      <c r="T317" s="878"/>
    </row>
    <row r="318" spans="1:20">
      <c r="A318" s="658"/>
      <c r="B318" s="658"/>
      <c r="C318" s="658"/>
      <c r="D318" s="661"/>
      <c r="E318" s="661"/>
      <c r="F318" s="661"/>
      <c r="G318" s="659"/>
      <c r="H318" s="660"/>
      <c r="I318" s="660"/>
      <c r="J318" s="660"/>
      <c r="K318" s="660"/>
      <c r="L318" s="660"/>
      <c r="M318" s="660"/>
      <c r="N318" s="660"/>
      <c r="O318" s="660"/>
      <c r="P318" s="660"/>
      <c r="Q318" s="660"/>
      <c r="R318" s="660"/>
      <c r="S318" s="660"/>
      <c r="T318" s="878"/>
    </row>
    <row r="319" spans="1:20">
      <c r="A319" s="658"/>
      <c r="B319" s="658"/>
      <c r="C319" s="658"/>
      <c r="D319" s="664"/>
      <c r="E319" s="664"/>
      <c r="F319" s="664"/>
      <c r="G319" s="659"/>
      <c r="H319" s="660"/>
      <c r="I319" s="660"/>
      <c r="J319" s="660"/>
      <c r="K319" s="660"/>
      <c r="L319" s="660"/>
      <c r="M319" s="660"/>
      <c r="N319" s="660"/>
      <c r="O319" s="660"/>
      <c r="P319" s="660"/>
      <c r="Q319" s="660"/>
      <c r="R319" s="660"/>
      <c r="S319" s="660"/>
      <c r="T319" s="878"/>
    </row>
    <row r="320" spans="1:20">
      <c r="A320" s="658"/>
      <c r="B320" s="658"/>
      <c r="C320" s="658"/>
      <c r="D320" s="664"/>
      <c r="E320" s="664"/>
      <c r="F320" s="664"/>
      <c r="G320" s="659"/>
      <c r="H320" s="660"/>
      <c r="I320" s="660"/>
      <c r="J320" s="660"/>
      <c r="K320" s="660"/>
      <c r="L320" s="660"/>
      <c r="M320" s="660"/>
      <c r="N320" s="660"/>
      <c r="O320" s="660"/>
      <c r="P320" s="660"/>
      <c r="Q320" s="660"/>
      <c r="R320" s="660"/>
      <c r="S320" s="660"/>
      <c r="T320" s="878"/>
    </row>
    <row r="321" spans="1:20">
      <c r="A321" s="658"/>
      <c r="B321" s="658"/>
      <c r="C321" s="658"/>
      <c r="D321" s="659"/>
      <c r="E321" s="659"/>
      <c r="F321" s="659"/>
      <c r="G321" s="659"/>
      <c r="H321" s="660"/>
      <c r="I321" s="660"/>
      <c r="J321" s="660"/>
      <c r="K321" s="660"/>
      <c r="L321" s="660"/>
      <c r="M321" s="660"/>
      <c r="N321" s="660"/>
      <c r="O321" s="660"/>
      <c r="P321" s="660"/>
      <c r="Q321" s="660"/>
      <c r="R321" s="660"/>
      <c r="S321" s="660"/>
      <c r="T321" s="878"/>
    </row>
    <row r="322" spans="1:20">
      <c r="A322" s="658"/>
      <c r="B322" s="658"/>
      <c r="C322" s="658"/>
      <c r="D322" s="659"/>
      <c r="E322" s="659"/>
      <c r="F322" s="659"/>
      <c r="G322" s="659"/>
      <c r="H322" s="660"/>
      <c r="I322" s="660"/>
      <c r="J322" s="660"/>
      <c r="K322" s="660"/>
      <c r="L322" s="660"/>
      <c r="M322" s="660"/>
      <c r="N322" s="660"/>
      <c r="O322" s="660"/>
      <c r="P322" s="660"/>
      <c r="Q322" s="660"/>
      <c r="R322" s="660"/>
      <c r="S322" s="660"/>
      <c r="T322" s="878"/>
    </row>
    <row r="323" spans="1:20">
      <c r="A323" s="658"/>
      <c r="B323" s="658"/>
      <c r="C323" s="658"/>
      <c r="D323" s="662"/>
      <c r="E323" s="662"/>
      <c r="F323" s="662"/>
      <c r="G323" s="658"/>
      <c r="H323" s="660"/>
      <c r="I323" s="660"/>
      <c r="J323" s="660"/>
      <c r="K323" s="660"/>
      <c r="L323" s="660"/>
      <c r="M323" s="660"/>
      <c r="N323" s="660"/>
      <c r="O323" s="660"/>
      <c r="P323" s="660"/>
      <c r="Q323" s="660"/>
      <c r="R323" s="660"/>
      <c r="S323" s="660"/>
      <c r="T323" s="878"/>
    </row>
    <row r="324" spans="1:20">
      <c r="A324" s="658"/>
      <c r="B324" s="658"/>
      <c r="C324" s="658"/>
      <c r="D324" s="662"/>
      <c r="E324" s="662"/>
      <c r="F324" s="662"/>
      <c r="G324" s="658"/>
      <c r="H324" s="660"/>
      <c r="I324" s="660"/>
      <c r="J324" s="660"/>
      <c r="K324" s="660"/>
      <c r="L324" s="660"/>
      <c r="M324" s="660"/>
      <c r="N324" s="660"/>
      <c r="O324" s="660"/>
      <c r="P324" s="660"/>
      <c r="Q324" s="660"/>
      <c r="R324" s="660"/>
      <c r="S324" s="660"/>
      <c r="T324" s="878"/>
    </row>
    <row r="325" spans="1:20">
      <c r="A325" s="658"/>
      <c r="B325" s="658"/>
      <c r="C325" s="658"/>
      <c r="D325" s="662"/>
      <c r="E325" s="662"/>
      <c r="F325" s="662"/>
      <c r="G325" s="658"/>
      <c r="H325" s="660"/>
      <c r="I325" s="660"/>
      <c r="J325" s="660"/>
      <c r="K325" s="660"/>
      <c r="L325" s="660"/>
      <c r="M325" s="660"/>
      <c r="N325" s="660"/>
      <c r="O325" s="660"/>
      <c r="P325" s="660"/>
      <c r="Q325" s="660"/>
      <c r="R325" s="660"/>
      <c r="S325" s="660"/>
      <c r="T325" s="878"/>
    </row>
    <row r="326" spans="1:20">
      <c r="A326" s="658"/>
      <c r="B326" s="658"/>
      <c r="C326" s="658"/>
      <c r="D326" s="662"/>
      <c r="E326" s="662"/>
      <c r="F326" s="662"/>
      <c r="G326" s="658"/>
      <c r="H326" s="660"/>
      <c r="I326" s="660"/>
      <c r="J326" s="660"/>
      <c r="K326" s="660"/>
      <c r="L326" s="660"/>
      <c r="M326" s="660"/>
      <c r="N326" s="660"/>
      <c r="O326" s="660"/>
      <c r="P326" s="660"/>
      <c r="Q326" s="660"/>
      <c r="R326" s="660"/>
      <c r="S326" s="660"/>
      <c r="T326" s="878"/>
    </row>
    <row r="327" spans="1:20">
      <c r="A327" s="658"/>
      <c r="B327" s="658"/>
      <c r="C327" s="658"/>
      <c r="D327" s="665"/>
      <c r="E327" s="665"/>
      <c r="F327" s="665"/>
      <c r="G327" s="658"/>
      <c r="H327" s="660"/>
      <c r="I327" s="660"/>
      <c r="J327" s="660"/>
      <c r="K327" s="660"/>
      <c r="L327" s="660"/>
      <c r="M327" s="660"/>
      <c r="N327" s="660"/>
      <c r="O327" s="660"/>
      <c r="P327" s="660"/>
      <c r="Q327" s="660"/>
      <c r="R327" s="660"/>
      <c r="S327" s="660"/>
      <c r="T327" s="878"/>
    </row>
    <row r="328" spans="1:20">
      <c r="A328" s="658"/>
      <c r="B328" s="658"/>
      <c r="C328" s="658"/>
      <c r="D328" s="662"/>
      <c r="E328" s="662"/>
      <c r="F328" s="662"/>
      <c r="G328" s="658"/>
      <c r="H328" s="660"/>
      <c r="I328" s="660"/>
      <c r="J328" s="660"/>
      <c r="K328" s="660"/>
      <c r="L328" s="660"/>
      <c r="M328" s="660"/>
      <c r="N328" s="660"/>
      <c r="O328" s="660"/>
      <c r="P328" s="660"/>
      <c r="Q328" s="660"/>
      <c r="R328" s="660"/>
      <c r="S328" s="660"/>
      <c r="T328" s="878"/>
    </row>
    <row r="329" spans="1:20">
      <c r="A329" s="658"/>
      <c r="B329" s="658"/>
      <c r="C329" s="658"/>
      <c r="D329" s="660"/>
      <c r="E329" s="660"/>
      <c r="G329" s="660"/>
      <c r="H329" s="660"/>
      <c r="I329" s="660"/>
      <c r="J329" s="660"/>
      <c r="K329" s="660"/>
      <c r="L329" s="660"/>
      <c r="M329" s="660"/>
      <c r="N329" s="660"/>
      <c r="O329" s="660"/>
      <c r="P329" s="660"/>
      <c r="Q329" s="660"/>
      <c r="R329" s="660"/>
      <c r="S329" s="660"/>
      <c r="T329" s="878"/>
    </row>
    <row r="330" spans="1:20">
      <c r="A330" s="658"/>
      <c r="B330" s="658"/>
      <c r="C330" s="658"/>
      <c r="D330" s="660"/>
      <c r="E330" s="660"/>
      <c r="G330" s="660"/>
      <c r="H330" s="660"/>
      <c r="I330" s="660"/>
      <c r="J330" s="660"/>
      <c r="K330" s="660"/>
      <c r="L330" s="660"/>
      <c r="M330" s="660"/>
      <c r="N330" s="660"/>
      <c r="O330" s="660"/>
      <c r="P330" s="660"/>
      <c r="Q330" s="660"/>
      <c r="R330" s="660"/>
      <c r="S330" s="660"/>
      <c r="T330" s="878"/>
    </row>
    <row r="331" spans="1:20">
      <c r="A331" s="658"/>
      <c r="B331" s="658"/>
      <c r="C331" s="658"/>
      <c r="D331" s="660"/>
      <c r="E331" s="660"/>
      <c r="G331" s="660"/>
      <c r="H331" s="660"/>
      <c r="I331" s="660"/>
      <c r="J331" s="660"/>
      <c r="K331" s="660"/>
      <c r="L331" s="660"/>
      <c r="M331" s="660"/>
      <c r="N331" s="660"/>
      <c r="O331" s="660"/>
      <c r="P331" s="660"/>
      <c r="Q331" s="660"/>
      <c r="R331" s="660"/>
      <c r="S331" s="660"/>
      <c r="T331" s="878"/>
    </row>
    <row r="332" spans="1:20">
      <c r="A332" s="658"/>
      <c r="B332" s="658"/>
      <c r="C332" s="658"/>
      <c r="D332" s="660"/>
      <c r="E332" s="660"/>
      <c r="G332" s="660"/>
      <c r="H332" s="660"/>
      <c r="I332" s="660"/>
      <c r="J332" s="660"/>
      <c r="K332" s="660"/>
      <c r="L332" s="660"/>
      <c r="M332" s="660"/>
      <c r="N332" s="660"/>
      <c r="O332" s="660"/>
      <c r="P332" s="660"/>
      <c r="Q332" s="660"/>
      <c r="R332" s="660"/>
      <c r="S332" s="660"/>
      <c r="T332" s="878"/>
    </row>
    <row r="333" spans="1:20">
      <c r="A333" s="658"/>
      <c r="B333" s="658"/>
      <c r="C333" s="658"/>
      <c r="D333" s="662"/>
      <c r="E333" s="662"/>
      <c r="F333" s="662"/>
      <c r="G333" s="660"/>
      <c r="H333" s="660"/>
      <c r="I333" s="660"/>
      <c r="J333" s="660"/>
      <c r="K333" s="660"/>
      <c r="L333" s="660"/>
      <c r="M333" s="660"/>
      <c r="N333" s="660"/>
      <c r="O333" s="660"/>
      <c r="P333" s="660"/>
      <c r="Q333" s="660"/>
      <c r="R333" s="660"/>
      <c r="S333" s="660"/>
      <c r="T333" s="878"/>
    </row>
    <row r="334" spans="1:20">
      <c r="A334" s="658"/>
      <c r="B334" s="658"/>
      <c r="C334" s="658"/>
      <c r="D334" s="662"/>
      <c r="E334" s="662"/>
      <c r="F334" s="662"/>
      <c r="G334" s="660"/>
      <c r="H334" s="660"/>
      <c r="I334" s="660"/>
      <c r="J334" s="660"/>
      <c r="K334" s="660"/>
      <c r="L334" s="660"/>
      <c r="M334" s="660"/>
      <c r="N334" s="660"/>
      <c r="O334" s="660"/>
      <c r="P334" s="660"/>
      <c r="Q334" s="660"/>
      <c r="R334" s="660"/>
      <c r="S334" s="660"/>
      <c r="T334" s="878"/>
    </row>
    <row r="335" spans="1:20">
      <c r="A335" s="658"/>
      <c r="B335" s="658"/>
      <c r="C335" s="658"/>
      <c r="D335" s="662"/>
      <c r="E335" s="662"/>
      <c r="F335" s="662"/>
      <c r="G335" s="660"/>
      <c r="H335" s="660"/>
      <c r="I335" s="660"/>
      <c r="J335" s="660"/>
      <c r="K335" s="660"/>
      <c r="L335" s="660"/>
      <c r="M335" s="660"/>
      <c r="N335" s="660"/>
      <c r="O335" s="660"/>
      <c r="P335" s="660"/>
      <c r="Q335" s="660"/>
      <c r="R335" s="660"/>
      <c r="S335" s="660"/>
      <c r="T335" s="878"/>
    </row>
    <row r="336" spans="1:20">
      <c r="A336" s="658"/>
      <c r="B336" s="658"/>
      <c r="C336" s="658"/>
      <c r="D336" s="661"/>
      <c r="E336" s="661"/>
      <c r="F336" s="661"/>
      <c r="G336" s="661"/>
      <c r="H336" s="660"/>
      <c r="I336" s="660"/>
      <c r="J336" s="660"/>
      <c r="K336" s="660"/>
      <c r="L336" s="660"/>
      <c r="M336" s="660"/>
      <c r="N336" s="660"/>
      <c r="O336" s="660"/>
      <c r="P336" s="660"/>
      <c r="Q336" s="660"/>
      <c r="R336" s="660"/>
      <c r="S336" s="660"/>
      <c r="T336" s="878"/>
    </row>
    <row r="337" spans="1:20">
      <c r="A337" s="658"/>
      <c r="B337" s="658"/>
      <c r="C337" s="658"/>
      <c r="D337" s="661"/>
      <c r="E337" s="661"/>
      <c r="F337" s="661"/>
      <c r="G337" s="661"/>
      <c r="H337" s="660"/>
      <c r="I337" s="660"/>
      <c r="J337" s="660"/>
      <c r="K337" s="660"/>
      <c r="L337" s="660"/>
      <c r="M337" s="660"/>
      <c r="N337" s="660"/>
      <c r="O337" s="660"/>
      <c r="P337" s="660"/>
      <c r="Q337" s="660"/>
      <c r="R337" s="660"/>
      <c r="S337" s="660"/>
      <c r="T337" s="878"/>
    </row>
    <row r="338" spans="1:20">
      <c r="A338" s="658"/>
      <c r="B338" s="658"/>
      <c r="C338" s="658"/>
      <c r="D338" s="661"/>
      <c r="E338" s="661"/>
      <c r="F338" s="661"/>
      <c r="G338" s="661"/>
      <c r="H338" s="660"/>
      <c r="I338" s="660"/>
      <c r="J338" s="660"/>
      <c r="K338" s="660"/>
      <c r="L338" s="660"/>
      <c r="M338" s="660"/>
      <c r="N338" s="660"/>
      <c r="O338" s="660"/>
      <c r="P338" s="660"/>
      <c r="Q338" s="660"/>
      <c r="R338" s="660"/>
      <c r="S338" s="660"/>
      <c r="T338" s="878"/>
    </row>
    <row r="339" spans="1:20">
      <c r="A339" s="658"/>
      <c r="B339" s="658"/>
      <c r="C339" s="658"/>
      <c r="D339" s="661"/>
      <c r="E339" s="661"/>
      <c r="F339" s="661"/>
      <c r="G339" s="661"/>
      <c r="H339" s="660"/>
      <c r="I339" s="660"/>
      <c r="J339" s="660"/>
      <c r="K339" s="660"/>
      <c r="L339" s="660"/>
      <c r="M339" s="660"/>
      <c r="N339" s="660"/>
      <c r="O339" s="660"/>
      <c r="P339" s="660"/>
      <c r="Q339" s="660"/>
      <c r="R339" s="660"/>
      <c r="S339" s="660"/>
      <c r="T339" s="878"/>
    </row>
    <row r="340" spans="1:20">
      <c r="A340" s="658"/>
      <c r="B340" s="658"/>
      <c r="C340" s="658"/>
      <c r="D340" s="661"/>
      <c r="E340" s="661"/>
      <c r="F340" s="661"/>
      <c r="G340" s="661"/>
      <c r="H340" s="660"/>
      <c r="I340" s="660"/>
      <c r="J340" s="660"/>
      <c r="K340" s="660"/>
      <c r="L340" s="660"/>
      <c r="M340" s="660"/>
      <c r="N340" s="660"/>
      <c r="O340" s="660"/>
      <c r="P340" s="660"/>
      <c r="Q340" s="660"/>
      <c r="R340" s="660"/>
      <c r="S340" s="660"/>
      <c r="T340" s="878"/>
    </row>
    <row r="341" spans="1:20">
      <c r="A341" s="658"/>
      <c r="B341" s="658"/>
      <c r="C341" s="658"/>
      <c r="D341" s="661"/>
      <c r="E341" s="661"/>
      <c r="F341" s="661"/>
      <c r="G341" s="661"/>
      <c r="H341" s="660"/>
      <c r="I341" s="660"/>
      <c r="J341" s="660"/>
      <c r="K341" s="660"/>
      <c r="L341" s="660"/>
      <c r="M341" s="660"/>
      <c r="N341" s="660"/>
      <c r="O341" s="660"/>
      <c r="P341" s="660"/>
      <c r="Q341" s="660"/>
      <c r="R341" s="660"/>
      <c r="S341" s="660"/>
      <c r="T341" s="878"/>
    </row>
    <row r="342" spans="1:20">
      <c r="A342" s="658"/>
      <c r="B342" s="658"/>
      <c r="C342" s="658"/>
      <c r="D342" s="661"/>
      <c r="E342" s="661"/>
      <c r="F342" s="661"/>
      <c r="G342" s="661"/>
      <c r="H342" s="660"/>
      <c r="I342" s="660"/>
      <c r="J342" s="660"/>
      <c r="K342" s="660"/>
      <c r="L342" s="660"/>
      <c r="M342" s="660"/>
      <c r="N342" s="660"/>
      <c r="O342" s="660"/>
      <c r="P342" s="660"/>
      <c r="Q342" s="660"/>
      <c r="R342" s="660"/>
      <c r="S342" s="660"/>
      <c r="T342" s="878"/>
    </row>
    <row r="343" spans="1:20">
      <c r="A343" s="658"/>
      <c r="B343" s="658"/>
      <c r="C343" s="658"/>
      <c r="D343" s="661"/>
      <c r="E343" s="661"/>
      <c r="F343" s="661"/>
      <c r="G343" s="661"/>
      <c r="H343" s="660"/>
      <c r="I343" s="660"/>
      <c r="J343" s="660"/>
      <c r="K343" s="660"/>
      <c r="L343" s="660"/>
      <c r="M343" s="660"/>
      <c r="N343" s="660"/>
      <c r="O343" s="660"/>
      <c r="P343" s="660"/>
      <c r="Q343" s="660"/>
      <c r="R343" s="660"/>
      <c r="S343" s="660"/>
      <c r="T343" s="878"/>
    </row>
    <row r="344" spans="1:20">
      <c r="A344" s="658"/>
      <c r="B344" s="658"/>
      <c r="C344" s="658"/>
      <c r="D344" s="661"/>
      <c r="E344" s="661"/>
      <c r="F344" s="661"/>
      <c r="G344" s="661"/>
      <c r="H344" s="660"/>
      <c r="I344" s="660"/>
      <c r="J344" s="660"/>
      <c r="K344" s="660"/>
      <c r="L344" s="660"/>
      <c r="M344" s="660"/>
      <c r="N344" s="660"/>
      <c r="O344" s="660"/>
      <c r="P344" s="660"/>
      <c r="Q344" s="660"/>
      <c r="R344" s="660"/>
      <c r="S344" s="660"/>
      <c r="T344" s="878"/>
    </row>
    <row r="345" spans="1:20">
      <c r="A345" s="658"/>
      <c r="B345" s="658"/>
      <c r="C345" s="658"/>
      <c r="D345" s="661"/>
      <c r="E345" s="661"/>
      <c r="F345" s="661"/>
      <c r="G345" s="661"/>
      <c r="H345" s="660"/>
      <c r="I345" s="660"/>
      <c r="J345" s="660"/>
      <c r="K345" s="660"/>
      <c r="L345" s="660"/>
      <c r="M345" s="660"/>
      <c r="N345" s="660"/>
      <c r="O345" s="660"/>
      <c r="P345" s="660"/>
      <c r="Q345" s="660"/>
      <c r="R345" s="660"/>
      <c r="S345" s="660"/>
      <c r="T345" s="878"/>
    </row>
    <row r="346" spans="1:20">
      <c r="A346" s="658"/>
      <c r="B346" s="658"/>
      <c r="C346" s="658"/>
      <c r="D346" s="661"/>
      <c r="E346" s="661"/>
      <c r="F346" s="661"/>
      <c r="G346" s="661"/>
      <c r="H346" s="660"/>
      <c r="I346" s="660"/>
      <c r="J346" s="660"/>
      <c r="K346" s="660"/>
      <c r="L346" s="660"/>
      <c r="M346" s="660"/>
      <c r="N346" s="660"/>
      <c r="O346" s="660"/>
      <c r="P346" s="660"/>
      <c r="Q346" s="660"/>
      <c r="R346" s="660"/>
      <c r="S346" s="660"/>
      <c r="T346" s="878"/>
    </row>
    <row r="347" spans="1:20">
      <c r="A347" s="658"/>
      <c r="B347" s="658"/>
      <c r="C347" s="658"/>
      <c r="D347" s="661"/>
      <c r="E347" s="661"/>
      <c r="F347" s="661"/>
      <c r="G347" s="661"/>
      <c r="H347" s="660"/>
      <c r="I347" s="660"/>
      <c r="J347" s="660"/>
      <c r="K347" s="660"/>
      <c r="L347" s="660"/>
      <c r="M347" s="660"/>
      <c r="N347" s="660"/>
      <c r="O347" s="660"/>
      <c r="P347" s="660"/>
      <c r="Q347" s="660"/>
      <c r="R347" s="660"/>
      <c r="S347" s="660"/>
      <c r="T347" s="878"/>
    </row>
    <row r="348" spans="1:20">
      <c r="A348" s="658"/>
      <c r="B348" s="658"/>
      <c r="C348" s="658"/>
      <c r="D348" s="661"/>
      <c r="E348" s="661"/>
      <c r="F348" s="661"/>
      <c r="G348" s="661"/>
      <c r="H348" s="660"/>
      <c r="I348" s="660"/>
      <c r="J348" s="660"/>
      <c r="K348" s="660"/>
      <c r="L348" s="660"/>
      <c r="M348" s="660"/>
      <c r="N348" s="660"/>
      <c r="O348" s="660"/>
      <c r="P348" s="660"/>
      <c r="Q348" s="660"/>
      <c r="R348" s="660"/>
      <c r="S348" s="660"/>
      <c r="T348" s="878"/>
    </row>
    <row r="349" spans="1:20">
      <c r="A349" s="658"/>
      <c r="B349" s="658"/>
      <c r="C349" s="658"/>
      <c r="D349" s="664"/>
      <c r="E349" s="664"/>
      <c r="F349" s="664"/>
      <c r="G349" s="661"/>
      <c r="H349" s="660"/>
      <c r="I349" s="660"/>
      <c r="J349" s="660"/>
      <c r="K349" s="660"/>
      <c r="L349" s="660"/>
      <c r="M349" s="660"/>
      <c r="N349" s="660"/>
      <c r="O349" s="660"/>
      <c r="P349" s="660"/>
      <c r="Q349" s="660"/>
      <c r="R349" s="660"/>
      <c r="S349" s="660"/>
      <c r="T349" s="878"/>
    </row>
    <row r="350" spans="1:20">
      <c r="A350" s="658"/>
      <c r="B350" s="658"/>
      <c r="C350" s="658"/>
      <c r="D350" s="661"/>
      <c r="E350" s="661"/>
      <c r="F350" s="661"/>
      <c r="G350" s="661"/>
      <c r="H350" s="660"/>
      <c r="I350" s="660"/>
      <c r="J350" s="660"/>
      <c r="K350" s="660"/>
      <c r="L350" s="660"/>
      <c r="M350" s="660"/>
      <c r="N350" s="660"/>
      <c r="O350" s="660"/>
      <c r="P350" s="660"/>
      <c r="Q350" s="660"/>
      <c r="R350" s="660"/>
      <c r="S350" s="660"/>
      <c r="T350" s="878"/>
    </row>
    <row r="351" spans="1:20">
      <c r="A351" s="658"/>
      <c r="B351" s="658"/>
      <c r="C351" s="658"/>
      <c r="D351" s="661"/>
      <c r="E351" s="661"/>
      <c r="F351" s="661"/>
      <c r="G351" s="661"/>
      <c r="H351" s="660"/>
      <c r="I351" s="660"/>
      <c r="J351" s="660"/>
      <c r="K351" s="660"/>
      <c r="L351" s="660"/>
      <c r="M351" s="660"/>
      <c r="N351" s="660"/>
      <c r="O351" s="660"/>
      <c r="P351" s="660"/>
      <c r="Q351" s="660"/>
      <c r="R351" s="660"/>
      <c r="S351" s="660"/>
      <c r="T351" s="878"/>
    </row>
    <row r="352" spans="1:20">
      <c r="A352" s="658"/>
      <c r="B352" s="658"/>
      <c r="C352" s="658"/>
      <c r="D352" s="661"/>
      <c r="E352" s="661"/>
      <c r="F352" s="661"/>
      <c r="G352" s="661"/>
      <c r="H352" s="660"/>
      <c r="I352" s="660"/>
      <c r="J352" s="660"/>
      <c r="K352" s="660"/>
      <c r="L352" s="660"/>
      <c r="M352" s="660"/>
      <c r="N352" s="660"/>
      <c r="O352" s="660"/>
      <c r="P352" s="660"/>
      <c r="Q352" s="660"/>
      <c r="R352" s="660"/>
      <c r="S352" s="660"/>
      <c r="T352" s="878"/>
    </row>
    <row r="353" spans="1:20">
      <c r="A353" s="658"/>
      <c r="B353" s="658"/>
      <c r="C353" s="658"/>
      <c r="D353" s="661"/>
      <c r="E353" s="661"/>
      <c r="F353" s="661"/>
      <c r="G353" s="661"/>
      <c r="H353" s="660"/>
      <c r="I353" s="660"/>
      <c r="J353" s="660"/>
      <c r="K353" s="660"/>
      <c r="L353" s="660"/>
      <c r="M353" s="660"/>
      <c r="N353" s="660"/>
      <c r="O353" s="660"/>
      <c r="P353" s="660"/>
      <c r="Q353" s="660"/>
      <c r="R353" s="660"/>
      <c r="S353" s="660"/>
      <c r="T353" s="878"/>
    </row>
    <row r="354" spans="1:20">
      <c r="A354" s="658"/>
      <c r="B354" s="658"/>
      <c r="C354" s="658"/>
      <c r="D354" s="661"/>
      <c r="E354" s="661"/>
      <c r="F354" s="661"/>
      <c r="G354" s="661"/>
      <c r="H354" s="660"/>
      <c r="I354" s="660"/>
      <c r="J354" s="660"/>
      <c r="K354" s="660"/>
      <c r="L354" s="660"/>
      <c r="M354" s="660"/>
      <c r="N354" s="660"/>
      <c r="O354" s="660"/>
      <c r="P354" s="660"/>
      <c r="Q354" s="660"/>
      <c r="R354" s="660"/>
      <c r="S354" s="660"/>
      <c r="T354" s="878"/>
    </row>
    <row r="355" spans="1:20">
      <c r="A355" s="658"/>
      <c r="B355" s="658"/>
      <c r="C355" s="658"/>
      <c r="D355" s="661"/>
      <c r="E355" s="661"/>
      <c r="F355" s="661"/>
      <c r="G355" s="661"/>
      <c r="H355" s="660"/>
      <c r="I355" s="660"/>
      <c r="J355" s="660"/>
      <c r="K355" s="660"/>
      <c r="L355" s="660"/>
      <c r="M355" s="660"/>
      <c r="N355" s="660"/>
      <c r="O355" s="660"/>
      <c r="P355" s="660"/>
      <c r="Q355" s="660"/>
      <c r="R355" s="660"/>
      <c r="S355" s="660"/>
      <c r="T355" s="878"/>
    </row>
    <row r="356" spans="1:20">
      <c r="A356" s="658"/>
      <c r="B356" s="658"/>
      <c r="C356" s="658"/>
      <c r="D356" s="661"/>
      <c r="E356" s="661"/>
      <c r="F356" s="661"/>
      <c r="G356" s="661"/>
      <c r="H356" s="660"/>
      <c r="I356" s="660"/>
      <c r="J356" s="660"/>
      <c r="K356" s="660"/>
      <c r="L356" s="660"/>
      <c r="M356" s="660"/>
      <c r="N356" s="660"/>
      <c r="O356" s="660"/>
      <c r="P356" s="660"/>
      <c r="Q356" s="660"/>
      <c r="R356" s="660"/>
      <c r="S356" s="660"/>
      <c r="T356" s="878"/>
    </row>
    <row r="357" spans="1:20">
      <c r="A357" s="658"/>
      <c r="B357" s="658"/>
      <c r="C357" s="658"/>
      <c r="D357" s="661"/>
      <c r="E357" s="661"/>
      <c r="F357" s="661"/>
      <c r="G357" s="659"/>
      <c r="H357" s="660"/>
      <c r="I357" s="660"/>
      <c r="J357" s="660"/>
      <c r="K357" s="660"/>
      <c r="L357" s="660"/>
      <c r="M357" s="660"/>
      <c r="N357" s="660"/>
      <c r="O357" s="660"/>
      <c r="P357" s="660"/>
      <c r="Q357" s="660"/>
      <c r="R357" s="660"/>
      <c r="S357" s="660"/>
      <c r="T357" s="878"/>
    </row>
    <row r="358" spans="1:20">
      <c r="A358" s="658"/>
      <c r="B358" s="658"/>
      <c r="C358" s="658"/>
      <c r="D358" s="664"/>
      <c r="E358" s="664"/>
      <c r="F358" s="664"/>
      <c r="G358" s="661"/>
      <c r="H358" s="660"/>
      <c r="I358" s="660"/>
      <c r="J358" s="660"/>
      <c r="K358" s="660"/>
      <c r="L358" s="660"/>
      <c r="M358" s="660"/>
      <c r="N358" s="660"/>
      <c r="O358" s="660"/>
      <c r="P358" s="660"/>
      <c r="Q358" s="660"/>
      <c r="R358" s="660"/>
      <c r="S358" s="660"/>
      <c r="T358" s="878"/>
    </row>
    <row r="359" spans="1:20">
      <c r="A359" s="658"/>
      <c r="B359" s="658"/>
      <c r="C359" s="658"/>
      <c r="D359" s="659"/>
      <c r="E359" s="659"/>
      <c r="F359" s="659"/>
      <c r="G359" s="659"/>
      <c r="H359" s="660"/>
      <c r="I359" s="660"/>
      <c r="J359" s="660"/>
      <c r="K359" s="660"/>
      <c r="L359" s="660"/>
      <c r="M359" s="660"/>
      <c r="N359" s="660"/>
      <c r="O359" s="660"/>
      <c r="P359" s="660"/>
      <c r="Q359" s="660"/>
      <c r="R359" s="660"/>
      <c r="S359" s="660"/>
      <c r="T359" s="878"/>
    </row>
    <row r="360" spans="1:20">
      <c r="A360" s="658"/>
      <c r="B360" s="658"/>
      <c r="C360" s="658"/>
      <c r="D360" s="661"/>
      <c r="E360" s="661"/>
      <c r="F360" s="661"/>
      <c r="G360" s="659"/>
      <c r="H360" s="660"/>
      <c r="I360" s="660"/>
      <c r="J360" s="660"/>
      <c r="K360" s="660"/>
      <c r="L360" s="660"/>
      <c r="M360" s="660"/>
      <c r="N360" s="660"/>
      <c r="O360" s="660"/>
      <c r="P360" s="660"/>
      <c r="Q360" s="660"/>
      <c r="R360" s="660"/>
      <c r="S360" s="660"/>
      <c r="T360" s="878"/>
    </row>
    <row r="361" spans="1:20">
      <c r="A361" s="658"/>
      <c r="B361" s="658"/>
      <c r="C361" s="658"/>
      <c r="D361" s="661"/>
      <c r="E361" s="661"/>
      <c r="F361" s="661"/>
      <c r="G361" s="659"/>
      <c r="H361" s="660"/>
      <c r="I361" s="660"/>
      <c r="J361" s="660"/>
      <c r="K361" s="660"/>
      <c r="L361" s="660"/>
      <c r="M361" s="660"/>
      <c r="N361" s="660"/>
      <c r="O361" s="660"/>
      <c r="P361" s="660"/>
      <c r="Q361" s="660"/>
      <c r="R361" s="660"/>
      <c r="S361" s="660"/>
      <c r="T361" s="878"/>
    </row>
    <row r="362" spans="1:20">
      <c r="A362" s="658"/>
      <c r="B362" s="658"/>
      <c r="C362" s="658"/>
      <c r="D362" s="661"/>
      <c r="E362" s="661"/>
      <c r="F362" s="661"/>
      <c r="G362" s="659"/>
      <c r="H362" s="660"/>
      <c r="I362" s="660"/>
      <c r="J362" s="660"/>
      <c r="K362" s="660"/>
      <c r="L362" s="660"/>
      <c r="M362" s="660"/>
      <c r="N362" s="660"/>
      <c r="O362" s="660"/>
      <c r="P362" s="660"/>
      <c r="Q362" s="660"/>
      <c r="R362" s="660"/>
      <c r="S362" s="660"/>
      <c r="T362" s="878"/>
    </row>
    <row r="363" spans="1:20">
      <c r="A363" s="658"/>
      <c r="B363" s="658"/>
      <c r="C363" s="658"/>
      <c r="D363" s="661"/>
      <c r="E363" s="661"/>
      <c r="F363" s="661"/>
      <c r="G363" s="659"/>
      <c r="H363" s="660"/>
      <c r="I363" s="660"/>
      <c r="J363" s="660"/>
      <c r="K363" s="660"/>
      <c r="L363" s="660"/>
      <c r="M363" s="660"/>
      <c r="N363" s="660"/>
      <c r="O363" s="660"/>
      <c r="P363" s="660"/>
      <c r="Q363" s="660"/>
      <c r="R363" s="660"/>
      <c r="S363" s="660"/>
      <c r="T363" s="878"/>
    </row>
    <row r="364" spans="1:20">
      <c r="A364" s="658"/>
      <c r="B364" s="658"/>
      <c r="C364" s="658"/>
      <c r="D364" s="661"/>
      <c r="E364" s="661"/>
      <c r="F364" s="661"/>
      <c r="G364" s="661"/>
      <c r="H364" s="660"/>
      <c r="I364" s="660"/>
      <c r="J364" s="660"/>
      <c r="K364" s="660"/>
      <c r="L364" s="660"/>
      <c r="M364" s="660"/>
      <c r="N364" s="660"/>
      <c r="O364" s="660"/>
      <c r="P364" s="660"/>
      <c r="Q364" s="660"/>
      <c r="R364" s="660"/>
      <c r="S364" s="660"/>
      <c r="T364" s="878"/>
    </row>
    <row r="365" spans="1:20">
      <c r="A365" s="658"/>
      <c r="B365" s="658"/>
      <c r="C365" s="658"/>
      <c r="D365" s="661"/>
      <c r="E365" s="661"/>
      <c r="F365" s="661"/>
      <c r="G365" s="661"/>
      <c r="H365" s="660"/>
      <c r="I365" s="660"/>
      <c r="J365" s="660"/>
      <c r="K365" s="660"/>
      <c r="L365" s="660"/>
      <c r="M365" s="660"/>
      <c r="N365" s="660"/>
      <c r="O365" s="660"/>
      <c r="P365" s="660"/>
      <c r="Q365" s="660"/>
      <c r="R365" s="660"/>
      <c r="S365" s="660"/>
      <c r="T365" s="878"/>
    </row>
    <row r="366" spans="1:20">
      <c r="A366" s="658"/>
      <c r="B366" s="658"/>
      <c r="C366" s="658"/>
      <c r="D366" s="661"/>
      <c r="E366" s="661"/>
      <c r="F366" s="661"/>
      <c r="G366" s="659"/>
      <c r="H366" s="660"/>
      <c r="I366" s="660"/>
      <c r="J366" s="660"/>
      <c r="K366" s="660"/>
      <c r="L366" s="660"/>
      <c r="M366" s="660"/>
      <c r="N366" s="660"/>
      <c r="O366" s="660"/>
      <c r="P366" s="660"/>
      <c r="Q366" s="660"/>
      <c r="R366" s="660"/>
      <c r="S366" s="660"/>
      <c r="T366" s="878"/>
    </row>
    <row r="367" spans="1:20">
      <c r="A367" s="658"/>
      <c r="B367" s="658"/>
      <c r="C367" s="658"/>
      <c r="D367" s="661"/>
      <c r="E367" s="661"/>
      <c r="F367" s="661"/>
      <c r="G367" s="659"/>
      <c r="H367" s="660"/>
      <c r="I367" s="660"/>
      <c r="J367" s="660"/>
      <c r="K367" s="660"/>
      <c r="L367" s="660"/>
      <c r="M367" s="660"/>
      <c r="N367" s="660"/>
      <c r="O367" s="660"/>
      <c r="P367" s="660"/>
      <c r="Q367" s="660"/>
      <c r="R367" s="660"/>
      <c r="S367" s="660"/>
      <c r="T367" s="878"/>
    </row>
    <row r="368" spans="1:20">
      <c r="A368" s="658"/>
      <c r="B368" s="658"/>
      <c r="C368" s="658"/>
      <c r="D368" s="661"/>
      <c r="E368" s="661"/>
      <c r="F368" s="661"/>
      <c r="G368" s="659"/>
      <c r="H368" s="660"/>
      <c r="I368" s="660"/>
      <c r="J368" s="660"/>
      <c r="K368" s="660"/>
      <c r="L368" s="660"/>
      <c r="M368" s="660"/>
      <c r="N368" s="660"/>
      <c r="O368" s="660"/>
      <c r="P368" s="660"/>
      <c r="Q368" s="660"/>
      <c r="R368" s="660"/>
      <c r="S368" s="660"/>
      <c r="T368" s="878"/>
    </row>
    <row r="369" spans="1:20">
      <c r="A369" s="658"/>
      <c r="B369" s="658"/>
      <c r="C369" s="658"/>
      <c r="D369" s="664"/>
      <c r="E369" s="664"/>
      <c r="F369" s="664"/>
      <c r="G369" s="659"/>
      <c r="H369" s="660"/>
      <c r="I369" s="660"/>
      <c r="J369" s="660"/>
      <c r="K369" s="660"/>
      <c r="L369" s="660"/>
      <c r="M369" s="660"/>
      <c r="N369" s="660"/>
      <c r="O369" s="660"/>
      <c r="P369" s="660"/>
      <c r="Q369" s="660"/>
      <c r="R369" s="660"/>
      <c r="S369" s="660"/>
      <c r="T369" s="878"/>
    </row>
    <row r="370" spans="1:20">
      <c r="A370" s="658"/>
      <c r="B370" s="658"/>
      <c r="C370" s="658"/>
      <c r="D370" s="664"/>
      <c r="E370" s="664"/>
      <c r="F370" s="664"/>
      <c r="G370" s="659"/>
      <c r="H370" s="660"/>
      <c r="I370" s="660"/>
      <c r="J370" s="660"/>
      <c r="K370" s="660"/>
      <c r="L370" s="660"/>
      <c r="M370" s="660"/>
      <c r="N370" s="660"/>
      <c r="O370" s="660"/>
      <c r="P370" s="660"/>
      <c r="Q370" s="660"/>
      <c r="R370" s="660"/>
      <c r="S370" s="660"/>
      <c r="T370" s="878"/>
    </row>
    <row r="371" spans="1:20">
      <c r="A371" s="658"/>
      <c r="B371" s="658"/>
      <c r="C371" s="658"/>
      <c r="D371" s="664"/>
      <c r="E371" s="664"/>
      <c r="F371" s="664"/>
      <c r="G371" s="659"/>
      <c r="H371" s="660"/>
      <c r="I371" s="660"/>
      <c r="J371" s="660"/>
      <c r="K371" s="660"/>
      <c r="L371" s="660"/>
      <c r="M371" s="660"/>
      <c r="N371" s="660"/>
      <c r="O371" s="660"/>
      <c r="P371" s="660"/>
      <c r="Q371" s="660"/>
      <c r="R371" s="660"/>
      <c r="S371" s="660"/>
      <c r="T371" s="878"/>
    </row>
    <row r="372" spans="1:20">
      <c r="A372" s="658"/>
      <c r="B372" s="658"/>
      <c r="C372" s="658"/>
      <c r="D372" s="664"/>
      <c r="E372" s="664"/>
      <c r="F372" s="664"/>
      <c r="G372" s="659"/>
      <c r="H372" s="660"/>
      <c r="I372" s="660"/>
      <c r="J372" s="660"/>
      <c r="K372" s="660"/>
      <c r="L372" s="660"/>
      <c r="M372" s="660"/>
      <c r="N372" s="660"/>
      <c r="O372" s="660"/>
      <c r="P372" s="660"/>
      <c r="Q372" s="660"/>
      <c r="R372" s="660"/>
      <c r="S372" s="660"/>
      <c r="T372" s="878"/>
    </row>
    <row r="373" spans="1:20">
      <c r="A373" s="658"/>
      <c r="B373" s="658"/>
      <c r="C373" s="658"/>
      <c r="D373" s="664"/>
      <c r="E373" s="664"/>
      <c r="F373" s="664"/>
      <c r="G373" s="659"/>
      <c r="H373" s="660"/>
      <c r="I373" s="660"/>
      <c r="J373" s="660"/>
      <c r="K373" s="660"/>
      <c r="L373" s="660"/>
      <c r="M373" s="660"/>
      <c r="N373" s="660"/>
      <c r="O373" s="660"/>
      <c r="P373" s="660"/>
      <c r="Q373" s="660"/>
      <c r="R373" s="660"/>
      <c r="S373" s="660"/>
      <c r="T373" s="878"/>
    </row>
    <row r="374" spans="1:20">
      <c r="A374" s="658"/>
      <c r="B374" s="658"/>
      <c r="C374" s="658"/>
      <c r="D374" s="664"/>
      <c r="E374" s="664"/>
      <c r="F374" s="664"/>
      <c r="G374" s="659"/>
      <c r="H374" s="660"/>
      <c r="I374" s="660"/>
      <c r="J374" s="660"/>
      <c r="K374" s="660"/>
      <c r="L374" s="660"/>
      <c r="M374" s="660"/>
      <c r="N374" s="660"/>
      <c r="O374" s="660"/>
      <c r="P374" s="660"/>
      <c r="Q374" s="660"/>
      <c r="R374" s="660"/>
      <c r="S374" s="660"/>
      <c r="T374" s="878"/>
    </row>
    <row r="375" spans="1:20" ht="25.5">
      <c r="A375" s="658"/>
      <c r="B375" s="658"/>
      <c r="C375" s="658"/>
      <c r="D375" s="661" t="s">
        <v>849</v>
      </c>
      <c r="E375" s="661"/>
      <c r="F375" s="661"/>
      <c r="G375" s="659"/>
      <c r="H375" s="660"/>
      <c r="I375" s="660"/>
      <c r="J375" s="660"/>
      <c r="K375" s="660"/>
      <c r="L375" s="660"/>
      <c r="M375" s="660"/>
      <c r="N375" s="660"/>
      <c r="O375" s="660"/>
      <c r="P375" s="660"/>
      <c r="Q375" s="660"/>
      <c r="R375" s="660"/>
      <c r="S375" s="660"/>
      <c r="T375" s="878"/>
    </row>
    <row r="376" spans="1:20" ht="82.5">
      <c r="A376" s="658"/>
      <c r="B376" s="658"/>
      <c r="C376" s="658"/>
      <c r="D376" s="662" t="s">
        <v>741</v>
      </c>
      <c r="E376" s="662"/>
      <c r="F376" s="662"/>
      <c r="G376" s="658"/>
      <c r="H376" s="660"/>
      <c r="I376" s="660"/>
      <c r="J376" s="660"/>
      <c r="K376" s="660"/>
      <c r="L376" s="660"/>
      <c r="M376" s="660"/>
      <c r="N376" s="660"/>
      <c r="O376" s="660"/>
      <c r="P376" s="660"/>
      <c r="Q376" s="660"/>
      <c r="R376" s="660"/>
      <c r="S376" s="660"/>
      <c r="T376" s="878"/>
    </row>
    <row r="377" spans="1:20" ht="66">
      <c r="A377" s="658"/>
      <c r="B377" s="658"/>
      <c r="C377" s="658"/>
      <c r="D377" s="662" t="s">
        <v>742</v>
      </c>
      <c r="E377" s="662"/>
      <c r="F377" s="662"/>
      <c r="G377" s="658"/>
      <c r="H377" s="660"/>
      <c r="I377" s="660"/>
      <c r="J377" s="660"/>
      <c r="K377" s="660"/>
      <c r="L377" s="660"/>
      <c r="M377" s="660"/>
      <c r="N377" s="660"/>
      <c r="O377" s="660"/>
      <c r="P377" s="660"/>
      <c r="Q377" s="660"/>
      <c r="R377" s="660"/>
      <c r="S377" s="660"/>
      <c r="T377" s="878"/>
    </row>
    <row r="378" spans="1:20">
      <c r="A378" s="658"/>
      <c r="B378" s="658"/>
      <c r="C378" s="658"/>
      <c r="D378" s="664"/>
      <c r="E378" s="664"/>
      <c r="F378" s="664"/>
      <c r="G378" s="661"/>
      <c r="H378" s="660"/>
      <c r="I378" s="660"/>
      <c r="J378" s="660"/>
      <c r="K378" s="660"/>
      <c r="L378" s="660"/>
      <c r="M378" s="660"/>
      <c r="N378" s="660"/>
      <c r="O378" s="660"/>
      <c r="P378" s="660"/>
      <c r="Q378" s="660"/>
      <c r="R378" s="660"/>
      <c r="S378" s="660"/>
      <c r="T378" s="878"/>
    </row>
    <row r="379" spans="1:20" ht="25.5">
      <c r="A379" s="658"/>
      <c r="B379" s="658"/>
      <c r="C379" s="658"/>
      <c r="D379" s="661" t="s">
        <v>850</v>
      </c>
      <c r="E379" s="661"/>
      <c r="F379" s="661"/>
      <c r="G379" s="661"/>
      <c r="H379" s="660"/>
      <c r="I379" s="660"/>
      <c r="J379" s="660"/>
      <c r="K379" s="660"/>
      <c r="L379" s="660"/>
      <c r="M379" s="660"/>
      <c r="N379" s="660"/>
      <c r="O379" s="660"/>
      <c r="P379" s="660"/>
      <c r="Q379" s="660"/>
      <c r="R379" s="660"/>
      <c r="S379" s="660"/>
      <c r="T379" s="878"/>
    </row>
    <row r="380" spans="1:20">
      <c r="A380" s="658"/>
      <c r="B380" s="658"/>
      <c r="C380" s="658"/>
      <c r="D380" s="661"/>
      <c r="E380" s="661"/>
      <c r="F380" s="661"/>
      <c r="G380" s="661"/>
      <c r="H380" s="660"/>
      <c r="I380" s="660"/>
      <c r="J380" s="660"/>
      <c r="K380" s="660"/>
      <c r="L380" s="660"/>
      <c r="M380" s="660"/>
      <c r="N380" s="660"/>
      <c r="O380" s="660"/>
      <c r="P380" s="660"/>
      <c r="Q380" s="660"/>
      <c r="R380" s="660"/>
      <c r="S380" s="660"/>
      <c r="T380" s="878"/>
    </row>
    <row r="381" spans="1:20" ht="49.5">
      <c r="A381" s="658"/>
      <c r="B381" s="658"/>
      <c r="C381" s="658"/>
      <c r="D381" s="665" t="s">
        <v>749</v>
      </c>
      <c r="E381" s="665"/>
      <c r="F381" s="665"/>
      <c r="G381" s="658"/>
      <c r="H381" s="660"/>
      <c r="I381" s="660"/>
      <c r="J381" s="660"/>
      <c r="K381" s="660"/>
      <c r="L381" s="660"/>
      <c r="M381" s="660"/>
      <c r="N381" s="660"/>
      <c r="O381" s="660"/>
      <c r="P381" s="660"/>
      <c r="Q381" s="660"/>
      <c r="R381" s="660"/>
      <c r="S381" s="660"/>
      <c r="T381" s="878"/>
    </row>
    <row r="382" spans="1:20" ht="66">
      <c r="A382" s="658"/>
      <c r="B382" s="658"/>
      <c r="C382" s="658"/>
      <c r="D382" s="665" t="s">
        <v>750</v>
      </c>
      <c r="E382" s="665"/>
      <c r="F382" s="665"/>
      <c r="G382" s="658"/>
      <c r="H382" s="660"/>
      <c r="I382" s="660"/>
      <c r="J382" s="660"/>
      <c r="K382" s="660"/>
      <c r="L382" s="660"/>
      <c r="M382" s="660"/>
      <c r="N382" s="660"/>
      <c r="O382" s="660"/>
      <c r="P382" s="660"/>
      <c r="Q382" s="660"/>
      <c r="R382" s="660"/>
      <c r="S382" s="660"/>
      <c r="T382" s="878"/>
    </row>
    <row r="383" spans="1:20" ht="66">
      <c r="A383" s="658"/>
      <c r="B383" s="658"/>
      <c r="C383" s="658"/>
      <c r="D383" s="665" t="s">
        <v>751</v>
      </c>
      <c r="E383" s="665"/>
      <c r="F383" s="665"/>
      <c r="G383" s="658"/>
      <c r="H383" s="660"/>
      <c r="I383" s="660"/>
      <c r="J383" s="660"/>
      <c r="K383" s="660"/>
      <c r="L383" s="660"/>
      <c r="M383" s="660"/>
      <c r="N383" s="660"/>
      <c r="O383" s="660"/>
      <c r="P383" s="660"/>
      <c r="Q383" s="660"/>
      <c r="R383" s="660"/>
      <c r="S383" s="660"/>
      <c r="T383" s="878"/>
    </row>
    <row r="384" spans="1:20">
      <c r="A384" s="658"/>
      <c r="B384" s="658"/>
      <c r="C384" s="658"/>
      <c r="D384" s="660"/>
      <c r="E384" s="660"/>
      <c r="G384" s="658"/>
      <c r="H384" s="660"/>
      <c r="I384" s="660"/>
      <c r="J384" s="660"/>
      <c r="K384" s="660"/>
      <c r="L384" s="660"/>
      <c r="M384" s="660"/>
      <c r="N384" s="660"/>
      <c r="O384" s="660"/>
      <c r="P384" s="660"/>
      <c r="Q384" s="660"/>
      <c r="R384" s="660"/>
      <c r="S384" s="660"/>
      <c r="T384" s="878"/>
    </row>
    <row r="385" spans="1:20" ht="49.5">
      <c r="A385" s="658"/>
      <c r="B385" s="658"/>
      <c r="C385" s="658"/>
      <c r="D385" s="662" t="s">
        <v>752</v>
      </c>
      <c r="E385" s="662"/>
      <c r="F385" s="662"/>
      <c r="G385" s="658"/>
      <c r="H385" s="660"/>
      <c r="I385" s="660"/>
      <c r="J385" s="660"/>
      <c r="K385" s="660"/>
      <c r="L385" s="660"/>
      <c r="M385" s="660"/>
      <c r="N385" s="660"/>
      <c r="O385" s="660"/>
      <c r="P385" s="660"/>
      <c r="Q385" s="660"/>
      <c r="R385" s="660"/>
      <c r="S385" s="660"/>
      <c r="T385" s="878"/>
    </row>
    <row r="386" spans="1:20" ht="66">
      <c r="A386" s="658"/>
      <c r="B386" s="658"/>
      <c r="C386" s="658"/>
      <c r="D386" s="662" t="s">
        <v>754</v>
      </c>
      <c r="E386" s="662"/>
      <c r="F386" s="662"/>
      <c r="G386" s="658"/>
      <c r="H386" s="660"/>
      <c r="I386" s="660"/>
      <c r="J386" s="660"/>
      <c r="K386" s="660"/>
      <c r="L386" s="660"/>
      <c r="M386" s="660"/>
      <c r="N386" s="660"/>
      <c r="O386" s="660"/>
      <c r="P386" s="660"/>
      <c r="Q386" s="660"/>
      <c r="R386" s="660"/>
      <c r="S386" s="660"/>
      <c r="T386" s="878"/>
    </row>
    <row r="387" spans="1:20" ht="33">
      <c r="A387" s="658"/>
      <c r="B387" s="658"/>
      <c r="C387" s="658"/>
      <c r="D387" s="662" t="s">
        <v>755</v>
      </c>
      <c r="E387" s="662"/>
      <c r="F387" s="662"/>
      <c r="G387" s="658"/>
      <c r="H387" s="660"/>
      <c r="I387" s="660"/>
      <c r="J387" s="660"/>
      <c r="K387" s="660"/>
      <c r="L387" s="660"/>
      <c r="M387" s="660"/>
      <c r="N387" s="660"/>
      <c r="O387" s="660"/>
      <c r="P387" s="660"/>
      <c r="Q387" s="660"/>
      <c r="R387" s="660"/>
      <c r="S387" s="660"/>
      <c r="T387" s="878"/>
    </row>
    <row r="388" spans="1:20">
      <c r="A388" s="658"/>
      <c r="B388" s="658"/>
      <c r="C388" s="658"/>
      <c r="D388" s="660" t="s">
        <v>552</v>
      </c>
      <c r="E388" s="660"/>
      <c r="G388" s="658"/>
      <c r="H388" s="660"/>
      <c r="I388" s="660"/>
      <c r="J388" s="660"/>
      <c r="K388" s="660"/>
      <c r="L388" s="660"/>
      <c r="M388" s="660"/>
      <c r="N388" s="660"/>
      <c r="O388" s="660"/>
      <c r="P388" s="660"/>
      <c r="Q388" s="660"/>
      <c r="R388" s="660"/>
      <c r="S388" s="660"/>
      <c r="T388" s="878"/>
    </row>
    <row r="389" spans="1:20" ht="99">
      <c r="A389" s="658"/>
      <c r="B389" s="658"/>
      <c r="C389" s="658"/>
      <c r="D389" s="665" t="s">
        <v>555</v>
      </c>
      <c r="E389" s="665"/>
      <c r="F389" s="665"/>
      <c r="G389" s="658"/>
      <c r="H389" s="660"/>
      <c r="I389" s="660"/>
      <c r="J389" s="660"/>
      <c r="K389" s="660"/>
      <c r="L389" s="660"/>
      <c r="M389" s="660"/>
      <c r="N389" s="660"/>
      <c r="O389" s="660"/>
      <c r="P389" s="660"/>
      <c r="Q389" s="660"/>
      <c r="R389" s="660"/>
      <c r="S389" s="660"/>
      <c r="T389" s="878"/>
    </row>
    <row r="390" spans="1:20">
      <c r="A390" s="658"/>
      <c r="B390" s="658"/>
      <c r="C390" s="658"/>
      <c r="D390" s="665" t="s">
        <v>554</v>
      </c>
      <c r="E390" s="665"/>
      <c r="F390" s="665"/>
      <c r="G390" s="658"/>
      <c r="H390" s="660"/>
      <c r="I390" s="660"/>
      <c r="J390" s="660"/>
      <c r="K390" s="660"/>
      <c r="L390" s="660"/>
      <c r="M390" s="660"/>
      <c r="N390" s="660"/>
      <c r="O390" s="660"/>
      <c r="P390" s="660"/>
      <c r="Q390" s="660"/>
      <c r="R390" s="660"/>
      <c r="S390" s="660"/>
      <c r="T390" s="878"/>
    </row>
    <row r="391" spans="1:20" ht="49.5">
      <c r="A391" s="658"/>
      <c r="B391" s="658"/>
      <c r="C391" s="658"/>
      <c r="D391" s="665" t="s">
        <v>756</v>
      </c>
      <c r="E391" s="665"/>
      <c r="F391" s="665"/>
      <c r="G391" s="658"/>
      <c r="H391" s="660"/>
      <c r="I391" s="660"/>
      <c r="J391" s="660"/>
      <c r="K391" s="660"/>
      <c r="L391" s="660"/>
      <c r="M391" s="660"/>
      <c r="N391" s="660"/>
      <c r="O391" s="660"/>
      <c r="P391" s="660"/>
      <c r="Q391" s="660"/>
      <c r="R391" s="660"/>
      <c r="S391" s="660"/>
      <c r="T391" s="878"/>
    </row>
    <row r="392" spans="1:20" ht="49.5">
      <c r="A392" s="658"/>
      <c r="B392" s="658"/>
      <c r="C392" s="658"/>
      <c r="D392" s="665" t="s">
        <v>757</v>
      </c>
      <c r="E392" s="665"/>
      <c r="F392" s="665"/>
      <c r="G392" s="658"/>
      <c r="H392" s="660"/>
      <c r="I392" s="660"/>
      <c r="J392" s="660"/>
      <c r="K392" s="660"/>
      <c r="L392" s="660"/>
      <c r="M392" s="660"/>
      <c r="N392" s="660"/>
      <c r="O392" s="660"/>
      <c r="P392" s="660"/>
      <c r="Q392" s="660"/>
      <c r="R392" s="660"/>
      <c r="S392" s="660"/>
      <c r="T392" s="878"/>
    </row>
    <row r="393" spans="1:20" ht="82.5">
      <c r="A393" s="658"/>
      <c r="B393" s="658"/>
      <c r="C393" s="658"/>
      <c r="D393" s="665" t="s">
        <v>758</v>
      </c>
      <c r="E393" s="665"/>
      <c r="F393" s="665"/>
      <c r="G393" s="658"/>
      <c r="H393" s="660"/>
      <c r="I393" s="660"/>
      <c r="J393" s="660"/>
      <c r="K393" s="660"/>
      <c r="L393" s="660"/>
      <c r="M393" s="660"/>
      <c r="N393" s="660"/>
      <c r="O393" s="660"/>
      <c r="P393" s="660"/>
      <c r="Q393" s="660"/>
      <c r="R393" s="660"/>
      <c r="S393" s="660"/>
      <c r="T393" s="878"/>
    </row>
    <row r="394" spans="1:20" ht="49.5">
      <c r="A394" s="597"/>
      <c r="B394" s="597"/>
      <c r="C394" s="597"/>
      <c r="D394" s="666" t="s">
        <v>759</v>
      </c>
      <c r="E394" s="689"/>
      <c r="F394" s="702"/>
      <c r="G394" s="597"/>
      <c r="H394" s="600"/>
      <c r="I394" s="600"/>
      <c r="J394" s="600"/>
      <c r="K394" s="600"/>
      <c r="L394" s="600"/>
      <c r="M394" s="600"/>
      <c r="N394" s="600"/>
      <c r="O394" s="600"/>
      <c r="P394" s="600"/>
      <c r="Q394" s="600"/>
      <c r="R394" s="600"/>
      <c r="S394" s="600"/>
      <c r="T394" s="865"/>
    </row>
    <row r="395" spans="1:20" ht="49.5">
      <c r="A395" s="610"/>
      <c r="B395" s="610"/>
      <c r="C395" s="610"/>
      <c r="D395" s="614" t="s">
        <v>760</v>
      </c>
      <c r="E395" s="678"/>
      <c r="F395" s="696"/>
      <c r="G395" s="610"/>
      <c r="H395" s="606"/>
      <c r="I395" s="606"/>
      <c r="J395" s="606"/>
      <c r="K395" s="606"/>
      <c r="L395" s="606"/>
      <c r="M395" s="606"/>
      <c r="N395" s="606"/>
      <c r="O395" s="606"/>
      <c r="P395" s="606"/>
      <c r="Q395" s="606"/>
      <c r="R395" s="606"/>
      <c r="S395" s="606"/>
      <c r="T395" s="866"/>
    </row>
    <row r="396" spans="1:20" ht="66">
      <c r="A396" s="610"/>
      <c r="B396" s="610"/>
      <c r="C396" s="610"/>
      <c r="D396" s="614" t="s">
        <v>761</v>
      </c>
      <c r="E396" s="678"/>
      <c r="F396" s="696"/>
      <c r="G396" s="610"/>
      <c r="H396" s="606"/>
      <c r="I396" s="606"/>
      <c r="J396" s="606"/>
      <c r="K396" s="606"/>
      <c r="L396" s="606"/>
      <c r="M396" s="606"/>
      <c r="N396" s="606"/>
      <c r="O396" s="606"/>
      <c r="P396" s="606"/>
      <c r="Q396" s="606"/>
      <c r="R396" s="606"/>
      <c r="S396" s="606"/>
      <c r="T396" s="866"/>
    </row>
    <row r="397" spans="1:20" ht="49.5">
      <c r="A397" s="610"/>
      <c r="B397" s="610"/>
      <c r="C397" s="610"/>
      <c r="D397" s="614" t="s">
        <v>762</v>
      </c>
      <c r="E397" s="678"/>
      <c r="F397" s="696"/>
      <c r="G397" s="610"/>
      <c r="H397" s="606"/>
      <c r="I397" s="606"/>
      <c r="J397" s="606"/>
      <c r="K397" s="606"/>
      <c r="L397" s="606"/>
      <c r="M397" s="606"/>
      <c r="N397" s="606"/>
      <c r="O397" s="606"/>
      <c r="P397" s="606"/>
      <c r="Q397" s="606"/>
      <c r="R397" s="606"/>
      <c r="S397" s="606"/>
      <c r="T397" s="866"/>
    </row>
    <row r="398" spans="1:20" ht="132">
      <c r="A398" s="610"/>
      <c r="B398" s="610"/>
      <c r="C398" s="610"/>
      <c r="D398" s="613" t="s">
        <v>764</v>
      </c>
      <c r="E398" s="679"/>
      <c r="F398" s="695"/>
      <c r="G398" s="610"/>
      <c r="H398" s="606"/>
      <c r="I398" s="606"/>
      <c r="J398" s="606"/>
      <c r="K398" s="606"/>
      <c r="L398" s="606"/>
      <c r="M398" s="606"/>
      <c r="N398" s="606"/>
      <c r="O398" s="606"/>
      <c r="P398" s="606"/>
      <c r="Q398" s="606"/>
      <c r="R398" s="606"/>
      <c r="S398" s="606"/>
      <c r="T398" s="866"/>
    </row>
    <row r="399" spans="1:20" ht="99">
      <c r="A399" s="610"/>
      <c r="B399" s="610"/>
      <c r="C399" s="610"/>
      <c r="D399" s="613" t="s">
        <v>765</v>
      </c>
      <c r="E399" s="679"/>
      <c r="F399" s="695"/>
      <c r="G399" s="610"/>
      <c r="H399" s="606"/>
      <c r="I399" s="606"/>
      <c r="J399" s="606"/>
      <c r="K399" s="606"/>
      <c r="L399" s="606"/>
      <c r="M399" s="606"/>
      <c r="N399" s="606"/>
      <c r="O399" s="606"/>
      <c r="P399" s="606"/>
      <c r="Q399" s="606"/>
      <c r="R399" s="606"/>
      <c r="S399" s="606"/>
      <c r="T399" s="866"/>
    </row>
    <row r="400" spans="1:20" ht="99">
      <c r="A400" s="610"/>
      <c r="B400" s="610"/>
      <c r="C400" s="610"/>
      <c r="D400" s="613" t="s">
        <v>766</v>
      </c>
      <c r="E400" s="679"/>
      <c r="F400" s="695"/>
      <c r="G400" s="610"/>
      <c r="H400" s="606"/>
      <c r="I400" s="606"/>
      <c r="J400" s="606"/>
      <c r="K400" s="606"/>
      <c r="L400" s="606"/>
      <c r="M400" s="606"/>
      <c r="N400" s="606"/>
      <c r="O400" s="606"/>
      <c r="P400" s="606"/>
      <c r="Q400" s="606"/>
      <c r="R400" s="606"/>
      <c r="S400" s="606"/>
      <c r="T400" s="866"/>
    </row>
    <row r="401" spans="1:20" ht="82.5">
      <c r="A401" s="610"/>
      <c r="B401" s="610"/>
      <c r="C401" s="610"/>
      <c r="D401" s="613" t="s">
        <v>768</v>
      </c>
      <c r="E401" s="679"/>
      <c r="F401" s="695"/>
      <c r="G401" s="610"/>
      <c r="H401" s="606"/>
      <c r="I401" s="606"/>
      <c r="J401" s="606"/>
      <c r="K401" s="606"/>
      <c r="L401" s="606"/>
      <c r="M401" s="606"/>
      <c r="N401" s="606"/>
      <c r="O401" s="606"/>
      <c r="P401" s="606"/>
      <c r="Q401" s="606"/>
      <c r="R401" s="606"/>
      <c r="S401" s="606"/>
      <c r="T401" s="866"/>
    </row>
    <row r="402" spans="1:20" ht="33">
      <c r="A402" s="610"/>
      <c r="B402" s="610"/>
      <c r="C402" s="610"/>
      <c r="D402" s="614" t="s">
        <v>770</v>
      </c>
      <c r="E402" s="678"/>
      <c r="F402" s="696"/>
      <c r="G402" s="610"/>
      <c r="H402" s="606"/>
      <c r="I402" s="606"/>
      <c r="J402" s="606"/>
      <c r="K402" s="606"/>
      <c r="L402" s="606"/>
      <c r="M402" s="606"/>
      <c r="N402" s="606"/>
      <c r="O402" s="606"/>
      <c r="P402" s="606"/>
      <c r="Q402" s="606"/>
      <c r="R402" s="606"/>
      <c r="S402" s="606"/>
      <c r="T402" s="866"/>
    </row>
    <row r="403" spans="1:20" ht="66">
      <c r="A403" s="610"/>
      <c r="B403" s="610"/>
      <c r="C403" s="610"/>
      <c r="D403" s="614" t="s">
        <v>772</v>
      </c>
      <c r="E403" s="678"/>
      <c r="F403" s="696"/>
      <c r="G403" s="614"/>
      <c r="H403" s="606"/>
      <c r="I403" s="606"/>
      <c r="J403" s="606"/>
      <c r="K403" s="606"/>
      <c r="L403" s="606"/>
      <c r="M403" s="606"/>
      <c r="N403" s="606"/>
      <c r="O403" s="606"/>
      <c r="P403" s="606"/>
      <c r="Q403" s="606"/>
      <c r="R403" s="606"/>
      <c r="S403" s="606"/>
      <c r="T403" s="866"/>
    </row>
    <row r="404" spans="1:20">
      <c r="A404" s="610"/>
      <c r="B404" s="610"/>
      <c r="C404" s="610"/>
      <c r="D404" s="606"/>
      <c r="E404" s="683"/>
      <c r="F404" s="699"/>
      <c r="G404" s="610"/>
      <c r="H404" s="606"/>
      <c r="I404" s="606"/>
      <c r="J404" s="606"/>
      <c r="K404" s="606"/>
      <c r="L404" s="606"/>
      <c r="M404" s="606"/>
      <c r="N404" s="606"/>
      <c r="O404" s="606"/>
      <c r="P404" s="606"/>
      <c r="Q404" s="606"/>
      <c r="R404" s="606"/>
      <c r="S404" s="606"/>
      <c r="T404" s="866"/>
    </row>
    <row r="405" spans="1:20">
      <c r="A405" s="610"/>
      <c r="B405" s="610"/>
      <c r="C405" s="610"/>
      <c r="D405" s="606"/>
      <c r="E405" s="683"/>
      <c r="F405" s="699"/>
      <c r="G405" s="610"/>
      <c r="H405" s="606"/>
      <c r="I405" s="606"/>
      <c r="J405" s="606"/>
      <c r="K405" s="606"/>
      <c r="L405" s="606"/>
      <c r="M405" s="606"/>
      <c r="N405" s="606"/>
      <c r="O405" s="606"/>
      <c r="P405" s="606"/>
      <c r="Q405" s="606"/>
      <c r="R405" s="606"/>
      <c r="S405" s="606"/>
      <c r="T405" s="866"/>
    </row>
    <row r="406" spans="1:20">
      <c r="A406" s="610"/>
      <c r="B406" s="610"/>
      <c r="C406" s="610"/>
      <c r="D406" s="606"/>
      <c r="E406" s="683"/>
      <c r="F406" s="699"/>
      <c r="G406" s="610"/>
      <c r="H406" s="606"/>
      <c r="I406" s="606"/>
      <c r="J406" s="606"/>
      <c r="K406" s="606"/>
      <c r="L406" s="606"/>
      <c r="M406" s="606"/>
      <c r="N406" s="606"/>
      <c r="O406" s="606"/>
      <c r="P406" s="606"/>
      <c r="Q406" s="606"/>
      <c r="R406" s="606"/>
      <c r="S406" s="606"/>
      <c r="T406" s="866"/>
    </row>
    <row r="407" spans="1:20">
      <c r="A407" s="610"/>
      <c r="B407" s="610"/>
      <c r="C407" s="610"/>
      <c r="D407" s="606"/>
      <c r="E407" s="683"/>
      <c r="F407" s="699"/>
      <c r="G407" s="610"/>
      <c r="H407" s="606"/>
      <c r="I407" s="606"/>
      <c r="J407" s="606"/>
      <c r="K407" s="606"/>
      <c r="L407" s="606"/>
      <c r="M407" s="606"/>
      <c r="N407" s="606"/>
      <c r="O407" s="606"/>
      <c r="P407" s="606"/>
      <c r="Q407" s="606"/>
      <c r="R407" s="606"/>
      <c r="S407" s="606"/>
      <c r="T407" s="866"/>
    </row>
    <row r="408" spans="1:20" ht="66">
      <c r="A408" s="610"/>
      <c r="B408" s="610"/>
      <c r="C408" s="610"/>
      <c r="D408" s="614" t="s">
        <v>535</v>
      </c>
      <c r="E408" s="678"/>
      <c r="F408" s="696"/>
      <c r="G408" s="610"/>
      <c r="H408" s="606"/>
      <c r="I408" s="606"/>
      <c r="J408" s="606"/>
      <c r="K408" s="606"/>
      <c r="L408" s="606"/>
      <c r="M408" s="606"/>
      <c r="N408" s="606"/>
      <c r="O408" s="606"/>
      <c r="P408" s="606"/>
      <c r="Q408" s="606"/>
      <c r="R408" s="606"/>
      <c r="S408" s="606"/>
      <c r="T408" s="866"/>
    </row>
    <row r="409" spans="1:20">
      <c r="A409" s="610"/>
      <c r="B409" s="610"/>
      <c r="C409" s="610"/>
      <c r="D409" s="606"/>
      <c r="E409" s="683"/>
      <c r="F409" s="699"/>
      <c r="G409" s="610"/>
      <c r="H409" s="606"/>
      <c r="I409" s="606"/>
      <c r="J409" s="606"/>
      <c r="K409" s="606"/>
      <c r="L409" s="606"/>
      <c r="M409" s="606"/>
      <c r="N409" s="606"/>
      <c r="O409" s="606"/>
      <c r="P409" s="606"/>
      <c r="Q409" s="606"/>
      <c r="R409" s="606"/>
      <c r="S409" s="606"/>
      <c r="T409" s="866"/>
    </row>
    <row r="410" spans="1:20">
      <c r="A410" s="610"/>
      <c r="B410" s="610"/>
      <c r="C410" s="610"/>
      <c r="D410" s="606"/>
      <c r="E410" s="683"/>
      <c r="F410" s="699"/>
      <c r="G410" s="610"/>
      <c r="H410" s="606"/>
      <c r="I410" s="606"/>
      <c r="J410" s="606"/>
      <c r="K410" s="606"/>
      <c r="L410" s="606"/>
      <c r="M410" s="606"/>
      <c r="N410" s="606"/>
      <c r="O410" s="606"/>
      <c r="P410" s="606"/>
      <c r="Q410" s="606"/>
      <c r="R410" s="606"/>
      <c r="S410" s="606"/>
      <c r="T410" s="866"/>
    </row>
    <row r="411" spans="1:20">
      <c r="A411" s="610"/>
      <c r="B411" s="610"/>
      <c r="C411" s="610"/>
      <c r="D411" s="606"/>
      <c r="E411" s="683"/>
      <c r="F411" s="699"/>
      <c r="G411" s="610"/>
      <c r="H411" s="606"/>
      <c r="I411" s="606"/>
      <c r="J411" s="606"/>
      <c r="K411" s="606"/>
      <c r="L411" s="606"/>
      <c r="M411" s="606"/>
      <c r="N411" s="606"/>
      <c r="O411" s="606"/>
      <c r="P411" s="606"/>
      <c r="Q411" s="606"/>
      <c r="R411" s="606"/>
      <c r="S411" s="606"/>
      <c r="T411" s="866"/>
    </row>
    <row r="412" spans="1:20">
      <c r="A412" s="610"/>
      <c r="B412" s="610"/>
      <c r="C412" s="610"/>
      <c r="D412" s="606"/>
      <c r="E412" s="683"/>
      <c r="F412" s="699"/>
      <c r="G412" s="610"/>
      <c r="H412" s="606"/>
      <c r="I412" s="606"/>
      <c r="J412" s="606"/>
      <c r="K412" s="606"/>
      <c r="L412" s="606"/>
      <c r="M412" s="606"/>
      <c r="N412" s="606"/>
      <c r="O412" s="606"/>
      <c r="P412" s="606"/>
      <c r="Q412" s="606"/>
      <c r="R412" s="606"/>
      <c r="S412" s="606"/>
      <c r="T412" s="866"/>
    </row>
    <row r="413" spans="1:20">
      <c r="A413" s="610"/>
      <c r="B413" s="610"/>
      <c r="C413" s="610"/>
      <c r="D413" s="606"/>
      <c r="E413" s="683"/>
      <c r="F413" s="699"/>
      <c r="G413" s="610"/>
      <c r="H413" s="606"/>
      <c r="I413" s="606"/>
      <c r="J413" s="606"/>
      <c r="K413" s="606"/>
      <c r="L413" s="606"/>
      <c r="M413" s="606"/>
      <c r="N413" s="606"/>
      <c r="O413" s="606"/>
      <c r="P413" s="606"/>
      <c r="Q413" s="606"/>
      <c r="R413" s="606"/>
      <c r="S413" s="606"/>
      <c r="T413" s="866"/>
    </row>
    <row r="414" spans="1:20" ht="66">
      <c r="A414" s="610"/>
      <c r="B414" s="610"/>
      <c r="C414" s="610"/>
      <c r="D414" s="614" t="s">
        <v>784</v>
      </c>
      <c r="E414" s="678"/>
      <c r="F414" s="696"/>
      <c r="G414" s="610"/>
      <c r="H414" s="606"/>
      <c r="I414" s="606"/>
      <c r="J414" s="606"/>
      <c r="K414" s="606"/>
      <c r="L414" s="606"/>
      <c r="M414" s="606"/>
      <c r="N414" s="606"/>
      <c r="O414" s="606"/>
      <c r="P414" s="606"/>
      <c r="Q414" s="606"/>
      <c r="R414" s="606"/>
      <c r="S414" s="606"/>
      <c r="T414" s="866"/>
    </row>
    <row r="415" spans="1:20" ht="49.5">
      <c r="A415" s="610"/>
      <c r="B415" s="610"/>
      <c r="C415" s="610"/>
      <c r="D415" s="614" t="s">
        <v>786</v>
      </c>
      <c r="E415" s="678"/>
      <c r="F415" s="696"/>
      <c r="G415" s="610"/>
      <c r="H415" s="606"/>
      <c r="I415" s="606"/>
      <c r="J415" s="606"/>
      <c r="K415" s="606"/>
      <c r="L415" s="606"/>
      <c r="M415" s="606"/>
      <c r="N415" s="606"/>
      <c r="O415" s="606"/>
      <c r="P415" s="606"/>
      <c r="Q415" s="606"/>
      <c r="R415" s="606"/>
      <c r="S415" s="606"/>
      <c r="T415" s="866"/>
    </row>
    <row r="416" spans="1:20">
      <c r="A416" s="610"/>
      <c r="B416" s="610"/>
      <c r="C416" s="610"/>
      <c r="D416" s="606"/>
      <c r="E416" s="683"/>
      <c r="F416" s="699"/>
      <c r="G416" s="610"/>
      <c r="H416" s="606"/>
      <c r="I416" s="606"/>
      <c r="J416" s="606"/>
      <c r="K416" s="606"/>
      <c r="L416" s="606"/>
      <c r="M416" s="606"/>
      <c r="N416" s="606"/>
      <c r="O416" s="606"/>
      <c r="P416" s="606"/>
      <c r="Q416" s="606"/>
      <c r="R416" s="606"/>
      <c r="S416" s="606"/>
      <c r="T416" s="866"/>
    </row>
    <row r="417" spans="1:20">
      <c r="A417" s="610"/>
      <c r="B417" s="610"/>
      <c r="C417" s="610"/>
      <c r="D417" s="667"/>
      <c r="E417" s="690"/>
      <c r="F417" s="703"/>
      <c r="G417" s="604"/>
      <c r="H417" s="606"/>
      <c r="I417" s="606"/>
      <c r="J417" s="606"/>
      <c r="K417" s="606"/>
      <c r="L417" s="606"/>
      <c r="M417" s="606"/>
      <c r="N417" s="606"/>
      <c r="O417" s="606"/>
      <c r="P417" s="606"/>
      <c r="Q417" s="606"/>
      <c r="R417" s="606"/>
      <c r="S417" s="606"/>
      <c r="T417" s="866"/>
    </row>
    <row r="418" spans="1:20" ht="25.5">
      <c r="A418" s="610"/>
      <c r="B418" s="610"/>
      <c r="C418" s="610"/>
      <c r="D418" s="604" t="s">
        <v>577</v>
      </c>
      <c r="E418" s="677"/>
      <c r="F418" s="694"/>
      <c r="G418" s="604"/>
      <c r="H418" s="606"/>
      <c r="I418" s="606"/>
      <c r="J418" s="606"/>
      <c r="K418" s="606"/>
      <c r="L418" s="606"/>
      <c r="M418" s="606"/>
      <c r="N418" s="606"/>
      <c r="O418" s="606"/>
      <c r="P418" s="606"/>
      <c r="Q418" s="606"/>
      <c r="R418" s="606"/>
      <c r="S418" s="606"/>
      <c r="T418" s="866"/>
    </row>
    <row r="419" spans="1:20">
      <c r="A419" s="610"/>
      <c r="B419" s="610"/>
      <c r="C419" s="610"/>
      <c r="D419" s="604"/>
      <c r="E419" s="677"/>
      <c r="F419" s="694"/>
      <c r="G419" s="604"/>
      <c r="H419" s="606"/>
      <c r="I419" s="606"/>
      <c r="J419" s="606"/>
      <c r="K419" s="606"/>
      <c r="L419" s="606"/>
      <c r="M419" s="606"/>
      <c r="N419" s="606"/>
      <c r="O419" s="606"/>
      <c r="P419" s="606"/>
      <c r="Q419" s="606"/>
      <c r="R419" s="606"/>
      <c r="S419" s="606"/>
      <c r="T419" s="866"/>
    </row>
    <row r="420" spans="1:20">
      <c r="A420" s="610"/>
      <c r="B420" s="610"/>
      <c r="C420" s="610"/>
      <c r="D420" s="667"/>
      <c r="E420" s="690"/>
      <c r="F420" s="703"/>
      <c r="G420" s="604"/>
      <c r="H420" s="606"/>
      <c r="I420" s="606"/>
      <c r="J420" s="606"/>
      <c r="K420" s="606"/>
      <c r="L420" s="606"/>
      <c r="M420" s="606"/>
      <c r="N420" s="606"/>
      <c r="O420" s="606"/>
      <c r="P420" s="606"/>
      <c r="Q420" s="606"/>
      <c r="R420" s="606"/>
      <c r="S420" s="606"/>
      <c r="T420" s="866"/>
    </row>
    <row r="421" spans="1:20">
      <c r="A421" s="610"/>
      <c r="B421" s="610"/>
      <c r="C421" s="610"/>
      <c r="D421" s="667"/>
      <c r="E421" s="690"/>
      <c r="F421" s="703"/>
      <c r="G421" s="604"/>
      <c r="H421" s="606"/>
      <c r="I421" s="606"/>
      <c r="J421" s="606"/>
      <c r="K421" s="606"/>
      <c r="L421" s="606"/>
      <c r="M421" s="606"/>
      <c r="N421" s="606"/>
      <c r="O421" s="606"/>
      <c r="P421" s="606"/>
      <c r="Q421" s="606"/>
      <c r="R421" s="606"/>
      <c r="S421" s="606"/>
      <c r="T421" s="866"/>
    </row>
    <row r="422" spans="1:20">
      <c r="A422" s="610"/>
      <c r="B422" s="610"/>
      <c r="C422" s="610"/>
      <c r="D422" s="667"/>
      <c r="E422" s="690"/>
      <c r="F422" s="703"/>
      <c r="G422" s="604"/>
      <c r="H422" s="606"/>
      <c r="I422" s="606"/>
      <c r="J422" s="606"/>
      <c r="K422" s="606"/>
      <c r="L422" s="606"/>
      <c r="M422" s="606"/>
      <c r="N422" s="606"/>
      <c r="O422" s="606"/>
      <c r="P422" s="606"/>
      <c r="Q422" s="606"/>
      <c r="R422" s="606"/>
      <c r="S422" s="606"/>
      <c r="T422" s="866"/>
    </row>
    <row r="423" spans="1:20">
      <c r="A423" s="610"/>
      <c r="B423" s="610"/>
      <c r="C423" s="610"/>
      <c r="D423" s="667"/>
      <c r="E423" s="690"/>
      <c r="F423" s="703"/>
      <c r="G423" s="604"/>
      <c r="H423" s="606"/>
      <c r="I423" s="606"/>
      <c r="J423" s="606"/>
      <c r="K423" s="606"/>
      <c r="L423" s="606"/>
      <c r="M423" s="606"/>
      <c r="N423" s="606"/>
      <c r="O423" s="606"/>
      <c r="P423" s="606"/>
      <c r="Q423" s="606"/>
      <c r="R423" s="606"/>
      <c r="S423" s="606"/>
      <c r="T423" s="866"/>
    </row>
    <row r="424" spans="1:20">
      <c r="A424" s="610"/>
      <c r="B424" s="610"/>
      <c r="C424" s="610"/>
      <c r="D424" s="667"/>
      <c r="E424" s="690"/>
      <c r="F424" s="703"/>
      <c r="G424" s="604"/>
      <c r="H424" s="606"/>
      <c r="I424" s="606"/>
      <c r="J424" s="606"/>
      <c r="K424" s="606"/>
      <c r="L424" s="606"/>
      <c r="M424" s="606"/>
      <c r="N424" s="606"/>
      <c r="O424" s="606"/>
      <c r="P424" s="606"/>
      <c r="Q424" s="606"/>
      <c r="R424" s="606"/>
      <c r="S424" s="606"/>
      <c r="T424" s="866"/>
    </row>
    <row r="425" spans="1:20">
      <c r="A425" s="610"/>
      <c r="B425" s="610"/>
      <c r="C425" s="610"/>
      <c r="D425" s="606"/>
      <c r="E425" s="683"/>
      <c r="F425" s="699"/>
      <c r="G425" s="610"/>
      <c r="H425" s="606"/>
      <c r="I425" s="606"/>
      <c r="J425" s="606"/>
      <c r="K425" s="606"/>
      <c r="L425" s="606"/>
      <c r="M425" s="606"/>
      <c r="N425" s="606"/>
      <c r="O425" s="606"/>
      <c r="P425" s="606"/>
      <c r="Q425" s="606"/>
      <c r="R425" s="606"/>
      <c r="S425" s="606"/>
      <c r="T425" s="866"/>
    </row>
    <row r="426" spans="1:20">
      <c r="A426" s="610"/>
      <c r="B426" s="610"/>
      <c r="C426" s="610"/>
      <c r="D426" s="606"/>
      <c r="E426" s="683"/>
      <c r="F426" s="699"/>
      <c r="G426" s="610"/>
      <c r="H426" s="606"/>
      <c r="I426" s="606"/>
      <c r="J426" s="606"/>
      <c r="K426" s="606"/>
      <c r="L426" s="606"/>
      <c r="M426" s="606"/>
      <c r="N426" s="606"/>
      <c r="O426" s="606"/>
      <c r="P426" s="606"/>
      <c r="Q426" s="606"/>
      <c r="R426" s="606"/>
      <c r="S426" s="606"/>
      <c r="T426" s="866"/>
    </row>
    <row r="427" spans="1:20">
      <c r="A427" s="610"/>
      <c r="B427" s="610"/>
      <c r="C427" s="610"/>
      <c r="D427" s="606"/>
      <c r="E427" s="683"/>
      <c r="F427" s="699"/>
      <c r="G427" s="610"/>
      <c r="H427" s="606"/>
      <c r="I427" s="606"/>
      <c r="J427" s="606"/>
      <c r="K427" s="606"/>
      <c r="L427" s="606"/>
      <c r="M427" s="606"/>
      <c r="N427" s="606"/>
      <c r="O427" s="606"/>
      <c r="P427" s="606"/>
      <c r="Q427" s="606"/>
      <c r="R427" s="606"/>
      <c r="S427" s="606"/>
      <c r="T427" s="866"/>
    </row>
    <row r="428" spans="1:20">
      <c r="A428" s="610"/>
      <c r="B428" s="610"/>
      <c r="C428" s="610"/>
      <c r="D428" s="606"/>
      <c r="E428" s="683"/>
      <c r="F428" s="699"/>
      <c r="G428" s="610"/>
      <c r="H428" s="606"/>
      <c r="I428" s="606"/>
      <c r="J428" s="606"/>
      <c r="K428" s="606"/>
      <c r="L428" s="606"/>
      <c r="M428" s="606"/>
      <c r="N428" s="606"/>
      <c r="O428" s="606"/>
      <c r="P428" s="606"/>
      <c r="Q428" s="606"/>
      <c r="R428" s="606"/>
      <c r="S428" s="606"/>
      <c r="T428" s="866"/>
    </row>
    <row r="429" spans="1:20">
      <c r="A429" s="610"/>
      <c r="B429" s="610"/>
      <c r="C429" s="610"/>
      <c r="D429" s="606"/>
      <c r="E429" s="683"/>
      <c r="F429" s="699"/>
      <c r="G429" s="610"/>
      <c r="H429" s="606"/>
      <c r="I429" s="606"/>
      <c r="J429" s="606"/>
      <c r="K429" s="606"/>
      <c r="L429" s="606"/>
      <c r="M429" s="606"/>
      <c r="N429" s="606"/>
      <c r="O429" s="606"/>
      <c r="P429" s="606"/>
      <c r="Q429" s="606"/>
      <c r="R429" s="606"/>
      <c r="S429" s="606"/>
      <c r="T429" s="866"/>
    </row>
    <row r="430" spans="1:20">
      <c r="A430" s="610"/>
      <c r="B430" s="610"/>
      <c r="C430" s="610"/>
      <c r="D430" s="606"/>
      <c r="E430" s="683"/>
      <c r="F430" s="699"/>
      <c r="G430" s="610"/>
      <c r="H430" s="606"/>
      <c r="I430" s="606"/>
      <c r="J430" s="606"/>
      <c r="K430" s="606"/>
      <c r="L430" s="606"/>
      <c r="M430" s="606"/>
      <c r="N430" s="606"/>
      <c r="O430" s="606"/>
      <c r="P430" s="606"/>
      <c r="Q430" s="606"/>
      <c r="R430" s="606"/>
      <c r="S430" s="606"/>
      <c r="T430" s="866"/>
    </row>
    <row r="431" spans="1:20">
      <c r="A431" s="610"/>
      <c r="B431" s="610"/>
      <c r="C431" s="610"/>
      <c r="D431" s="606"/>
      <c r="E431" s="683"/>
      <c r="F431" s="699"/>
      <c r="G431" s="610"/>
      <c r="H431" s="606"/>
      <c r="I431" s="606"/>
      <c r="J431" s="606"/>
      <c r="K431" s="606"/>
      <c r="L431" s="606"/>
      <c r="M431" s="606"/>
      <c r="N431" s="606"/>
      <c r="O431" s="606"/>
      <c r="P431" s="606"/>
      <c r="Q431" s="606"/>
      <c r="R431" s="606"/>
      <c r="S431" s="606"/>
      <c r="T431" s="866"/>
    </row>
    <row r="432" spans="1:20">
      <c r="A432" s="610"/>
      <c r="B432" s="610"/>
      <c r="C432" s="610"/>
      <c r="D432" s="606"/>
      <c r="E432" s="683"/>
      <c r="F432" s="699"/>
      <c r="G432" s="610"/>
      <c r="H432" s="606"/>
      <c r="I432" s="606"/>
      <c r="J432" s="606"/>
      <c r="K432" s="606"/>
      <c r="L432" s="606"/>
      <c r="M432" s="606"/>
      <c r="N432" s="606"/>
      <c r="O432" s="606"/>
      <c r="P432" s="606"/>
      <c r="Q432" s="606"/>
      <c r="R432" s="606"/>
      <c r="S432" s="606"/>
      <c r="T432" s="866"/>
    </row>
    <row r="433" spans="1:20" ht="49.5">
      <c r="A433" s="610"/>
      <c r="B433" s="610"/>
      <c r="C433" s="610"/>
      <c r="D433" s="613" t="s">
        <v>873</v>
      </c>
      <c r="E433" s="679"/>
      <c r="F433" s="695"/>
      <c r="G433" s="606"/>
      <c r="H433" s="606"/>
      <c r="I433" s="606"/>
      <c r="J433" s="606"/>
      <c r="K433" s="606"/>
      <c r="L433" s="606"/>
      <c r="M433" s="606"/>
      <c r="N433" s="606"/>
      <c r="O433" s="606"/>
      <c r="P433" s="606"/>
      <c r="Q433" s="606"/>
      <c r="R433" s="606"/>
      <c r="S433" s="606"/>
      <c r="T433" s="866"/>
    </row>
    <row r="434" spans="1:20" ht="82.5">
      <c r="A434" s="610"/>
      <c r="B434" s="610"/>
      <c r="C434" s="610"/>
      <c r="D434" s="613" t="s">
        <v>876</v>
      </c>
      <c r="E434" s="679"/>
      <c r="F434" s="695"/>
      <c r="G434" s="606"/>
      <c r="H434" s="606"/>
      <c r="I434" s="606"/>
      <c r="J434" s="606"/>
      <c r="K434" s="606"/>
      <c r="L434" s="606"/>
      <c r="M434" s="606"/>
      <c r="N434" s="606"/>
      <c r="O434" s="606"/>
      <c r="P434" s="606"/>
      <c r="Q434" s="606"/>
      <c r="R434" s="606"/>
      <c r="S434" s="606"/>
      <c r="T434" s="866"/>
    </row>
    <row r="435" spans="1:20" ht="66">
      <c r="A435" s="610"/>
      <c r="B435" s="610"/>
      <c r="C435" s="610"/>
      <c r="D435" s="613" t="s">
        <v>882</v>
      </c>
      <c r="E435" s="679"/>
      <c r="F435" s="695"/>
      <c r="G435" s="606"/>
      <c r="H435" s="606"/>
      <c r="I435" s="606"/>
      <c r="J435" s="606"/>
      <c r="K435" s="606"/>
      <c r="L435" s="606"/>
      <c r="M435" s="606"/>
      <c r="N435" s="606"/>
      <c r="O435" s="606"/>
      <c r="P435" s="606"/>
      <c r="Q435" s="606"/>
      <c r="R435" s="606"/>
      <c r="S435" s="606"/>
      <c r="T435" s="866"/>
    </row>
    <row r="436" spans="1:20" ht="132">
      <c r="A436" s="610"/>
      <c r="B436" s="610"/>
      <c r="C436" s="610"/>
      <c r="D436" s="613" t="s">
        <v>887</v>
      </c>
      <c r="E436" s="679"/>
      <c r="F436" s="695"/>
      <c r="G436" s="606"/>
      <c r="H436" s="606"/>
      <c r="I436" s="606"/>
      <c r="J436" s="606"/>
      <c r="K436" s="606"/>
      <c r="L436" s="606"/>
      <c r="M436" s="606"/>
      <c r="N436" s="606"/>
      <c r="O436" s="606"/>
      <c r="P436" s="606"/>
      <c r="Q436" s="606"/>
      <c r="R436" s="606"/>
      <c r="S436" s="606"/>
      <c r="T436" s="866"/>
    </row>
    <row r="437" spans="1:20" ht="132">
      <c r="A437" s="610"/>
      <c r="B437" s="610"/>
      <c r="C437" s="610"/>
      <c r="D437" s="614" t="s">
        <v>891</v>
      </c>
      <c r="E437" s="678"/>
      <c r="F437" s="696"/>
      <c r="G437" s="606"/>
      <c r="H437" s="606"/>
      <c r="I437" s="606"/>
      <c r="J437" s="606"/>
      <c r="K437" s="606"/>
      <c r="L437" s="606"/>
      <c r="M437" s="606"/>
      <c r="N437" s="606"/>
      <c r="O437" s="606"/>
      <c r="P437" s="606"/>
      <c r="Q437" s="606"/>
      <c r="R437" s="606"/>
      <c r="S437" s="606"/>
      <c r="T437" s="866"/>
    </row>
    <row r="438" spans="1:20" ht="66">
      <c r="A438" s="610"/>
      <c r="B438" s="610"/>
      <c r="C438" s="610"/>
      <c r="D438" s="613" t="s">
        <v>896</v>
      </c>
      <c r="E438" s="679"/>
      <c r="F438" s="695"/>
      <c r="G438" s="606"/>
      <c r="H438" s="606"/>
      <c r="I438" s="606"/>
      <c r="J438" s="606"/>
      <c r="K438" s="606"/>
      <c r="L438" s="606"/>
      <c r="M438" s="606"/>
      <c r="N438" s="606"/>
      <c r="O438" s="606"/>
      <c r="P438" s="606"/>
      <c r="Q438" s="606"/>
      <c r="R438" s="606"/>
      <c r="S438" s="606"/>
      <c r="T438" s="866"/>
    </row>
    <row r="439" spans="1:20" ht="99">
      <c r="A439" s="610"/>
      <c r="B439" s="610"/>
      <c r="C439" s="610"/>
      <c r="D439" s="613" t="s">
        <v>897</v>
      </c>
      <c r="E439" s="679"/>
      <c r="F439" s="695"/>
      <c r="G439" s="606"/>
      <c r="H439" s="606"/>
      <c r="I439" s="606"/>
      <c r="J439" s="606"/>
      <c r="K439" s="606"/>
      <c r="L439" s="606"/>
      <c r="M439" s="606"/>
      <c r="N439" s="606"/>
      <c r="O439" s="606"/>
      <c r="P439" s="606"/>
      <c r="Q439" s="606"/>
      <c r="R439" s="606"/>
      <c r="S439" s="606"/>
      <c r="T439" s="866"/>
    </row>
    <row r="440" spans="1:20" ht="115.5">
      <c r="A440" s="610"/>
      <c r="B440" s="610"/>
      <c r="C440" s="610"/>
      <c r="D440" s="613" t="s">
        <v>898</v>
      </c>
      <c r="E440" s="679"/>
      <c r="F440" s="695"/>
      <c r="G440" s="606"/>
      <c r="H440" s="606"/>
      <c r="I440" s="606"/>
      <c r="J440" s="606"/>
      <c r="K440" s="606"/>
      <c r="L440" s="606"/>
      <c r="M440" s="606"/>
      <c r="N440" s="606"/>
      <c r="O440" s="606"/>
      <c r="P440" s="606"/>
      <c r="Q440" s="606"/>
      <c r="R440" s="606"/>
      <c r="S440" s="606"/>
      <c r="T440" s="866"/>
    </row>
    <row r="441" spans="1:20" ht="66">
      <c r="A441" s="610"/>
      <c r="B441" s="610"/>
      <c r="C441" s="610"/>
      <c r="D441" s="613" t="s">
        <v>899</v>
      </c>
      <c r="E441" s="679"/>
      <c r="F441" s="695"/>
      <c r="G441" s="606"/>
      <c r="H441" s="606"/>
      <c r="I441" s="606"/>
      <c r="J441" s="606"/>
      <c r="K441" s="606"/>
      <c r="L441" s="606"/>
      <c r="M441" s="606"/>
      <c r="N441" s="606"/>
      <c r="O441" s="606"/>
      <c r="P441" s="606"/>
      <c r="Q441" s="606"/>
      <c r="R441" s="606"/>
      <c r="S441" s="606"/>
      <c r="T441" s="866"/>
    </row>
    <row r="442" spans="1:20" ht="115.5">
      <c r="A442" s="610"/>
      <c r="B442" s="610"/>
      <c r="C442" s="610"/>
      <c r="D442" s="613" t="s">
        <v>901</v>
      </c>
      <c r="E442" s="679"/>
      <c r="F442" s="695"/>
      <c r="G442" s="606"/>
      <c r="H442" s="606"/>
      <c r="I442" s="606"/>
      <c r="J442" s="606"/>
      <c r="K442" s="606"/>
      <c r="L442" s="606"/>
      <c r="M442" s="606"/>
      <c r="N442" s="606"/>
      <c r="O442" s="606"/>
      <c r="P442" s="606"/>
      <c r="Q442" s="606"/>
      <c r="R442" s="606"/>
      <c r="S442" s="606"/>
      <c r="T442" s="866"/>
    </row>
    <row r="443" spans="1:20" ht="49.5">
      <c r="A443" s="610"/>
      <c r="B443" s="610"/>
      <c r="C443" s="610"/>
      <c r="D443" s="614" t="s">
        <v>902</v>
      </c>
      <c r="E443" s="678"/>
      <c r="F443" s="696"/>
      <c r="G443" s="606"/>
      <c r="H443" s="606"/>
      <c r="I443" s="606"/>
      <c r="J443" s="606"/>
      <c r="K443" s="606"/>
      <c r="L443" s="606"/>
      <c r="M443" s="606"/>
      <c r="N443" s="606"/>
      <c r="O443" s="606"/>
      <c r="P443" s="606"/>
      <c r="Q443" s="606"/>
      <c r="R443" s="606"/>
      <c r="S443" s="606"/>
      <c r="T443" s="866"/>
    </row>
    <row r="444" spans="1:20" ht="82.5">
      <c r="A444" s="610"/>
      <c r="B444" s="610"/>
      <c r="C444" s="610"/>
      <c r="D444" s="613" t="s">
        <v>904</v>
      </c>
      <c r="E444" s="679"/>
      <c r="F444" s="695"/>
      <c r="G444" s="606"/>
      <c r="H444" s="606"/>
      <c r="I444" s="606"/>
      <c r="J444" s="606"/>
      <c r="K444" s="606"/>
      <c r="L444" s="606"/>
      <c r="M444" s="606"/>
      <c r="N444" s="606"/>
      <c r="O444" s="606"/>
      <c r="P444" s="606"/>
      <c r="Q444" s="606"/>
      <c r="R444" s="606"/>
      <c r="S444" s="606"/>
      <c r="T444" s="866"/>
    </row>
    <row r="445" spans="1:20" ht="49.5">
      <c r="A445" s="610"/>
      <c r="B445" s="610"/>
      <c r="C445" s="610"/>
      <c r="D445" s="613" t="s">
        <v>906</v>
      </c>
      <c r="E445" s="679"/>
      <c r="F445" s="695"/>
      <c r="G445" s="606"/>
      <c r="H445" s="606"/>
      <c r="I445" s="606"/>
      <c r="J445" s="606"/>
      <c r="K445" s="606"/>
      <c r="L445" s="606"/>
      <c r="M445" s="606"/>
      <c r="N445" s="606"/>
      <c r="O445" s="606"/>
      <c r="P445" s="606"/>
      <c r="Q445" s="606"/>
      <c r="R445" s="606"/>
      <c r="S445" s="606"/>
      <c r="T445" s="866"/>
    </row>
    <row r="446" spans="1:20" ht="115.5">
      <c r="A446" s="610"/>
      <c r="B446" s="610"/>
      <c r="C446" s="610"/>
      <c r="D446" s="613" t="s">
        <v>907</v>
      </c>
      <c r="E446" s="679"/>
      <c r="F446" s="695"/>
      <c r="G446" s="606"/>
      <c r="H446" s="606"/>
      <c r="I446" s="606"/>
      <c r="J446" s="606"/>
      <c r="K446" s="606"/>
      <c r="L446" s="606"/>
      <c r="M446" s="606"/>
      <c r="N446" s="606"/>
      <c r="O446" s="606"/>
      <c r="P446" s="606"/>
      <c r="Q446" s="606"/>
      <c r="R446" s="606"/>
      <c r="S446" s="606"/>
      <c r="T446" s="866"/>
    </row>
    <row r="447" spans="1:20" ht="49.5">
      <c r="A447" s="610"/>
      <c r="B447" s="610"/>
      <c r="C447" s="610"/>
      <c r="D447" s="614" t="s">
        <v>914</v>
      </c>
      <c r="E447" s="678"/>
      <c r="F447" s="696"/>
      <c r="G447" s="606"/>
      <c r="H447" s="606"/>
      <c r="I447" s="606"/>
      <c r="J447" s="606"/>
      <c r="K447" s="606"/>
      <c r="L447" s="606"/>
      <c r="M447" s="606"/>
      <c r="N447" s="606"/>
      <c r="O447" s="606"/>
      <c r="P447" s="606"/>
      <c r="Q447" s="606"/>
      <c r="R447" s="606"/>
      <c r="S447" s="606"/>
      <c r="T447" s="866"/>
    </row>
    <row r="448" spans="1:20" ht="82.5">
      <c r="A448" s="610"/>
      <c r="B448" s="610"/>
      <c r="C448" s="610"/>
      <c r="D448" s="614" t="s">
        <v>920</v>
      </c>
      <c r="E448" s="678"/>
      <c r="F448" s="696"/>
      <c r="G448" s="606"/>
      <c r="H448" s="606"/>
      <c r="I448" s="606"/>
      <c r="J448" s="606"/>
      <c r="K448" s="606"/>
      <c r="L448" s="606"/>
      <c r="M448" s="606"/>
      <c r="N448" s="606"/>
      <c r="O448" s="606"/>
      <c r="P448" s="606"/>
      <c r="Q448" s="606"/>
      <c r="R448" s="606"/>
      <c r="S448" s="606"/>
      <c r="T448" s="866"/>
    </row>
    <row r="449" spans="1:20">
      <c r="A449" s="610"/>
      <c r="B449" s="610"/>
      <c r="C449" s="610"/>
      <c r="D449" s="606"/>
      <c r="E449" s="683"/>
      <c r="F449" s="699"/>
      <c r="G449" s="606"/>
      <c r="H449" s="606"/>
      <c r="I449" s="606"/>
      <c r="J449" s="606"/>
      <c r="K449" s="606"/>
      <c r="L449" s="606"/>
      <c r="M449" s="606"/>
      <c r="N449" s="606"/>
      <c r="O449" s="606"/>
      <c r="P449" s="606"/>
      <c r="Q449" s="606"/>
      <c r="R449" s="606"/>
      <c r="S449" s="606"/>
      <c r="T449" s="866"/>
    </row>
    <row r="450" spans="1:20" ht="99">
      <c r="A450" s="610"/>
      <c r="B450" s="610"/>
      <c r="C450" s="610"/>
      <c r="D450" s="613" t="s">
        <v>926</v>
      </c>
      <c r="E450" s="679"/>
      <c r="F450" s="695"/>
      <c r="G450" s="614"/>
      <c r="H450" s="606"/>
      <c r="I450" s="606"/>
      <c r="J450" s="606"/>
      <c r="K450" s="606"/>
      <c r="L450" s="606"/>
      <c r="M450" s="606"/>
      <c r="N450" s="606"/>
      <c r="O450" s="606"/>
      <c r="P450" s="606"/>
      <c r="Q450" s="606"/>
      <c r="R450" s="606"/>
      <c r="S450" s="606"/>
      <c r="T450" s="866"/>
    </row>
    <row r="451" spans="1:20" ht="99">
      <c r="A451" s="610"/>
      <c r="B451" s="610"/>
      <c r="C451" s="610"/>
      <c r="D451" s="614" t="s">
        <v>929</v>
      </c>
      <c r="E451" s="678"/>
      <c r="F451" s="696"/>
      <c r="G451" s="614"/>
      <c r="H451" s="606"/>
      <c r="I451" s="606"/>
      <c r="J451" s="606"/>
      <c r="K451" s="606"/>
      <c r="L451" s="606"/>
      <c r="M451" s="606"/>
      <c r="N451" s="606"/>
      <c r="O451" s="606"/>
      <c r="P451" s="606"/>
      <c r="Q451" s="606"/>
      <c r="R451" s="606"/>
      <c r="S451" s="606"/>
      <c r="T451" s="866"/>
    </row>
    <row r="452" spans="1:20" ht="49.5">
      <c r="A452" s="610"/>
      <c r="B452" s="610"/>
      <c r="C452" s="610"/>
      <c r="D452" s="614" t="s">
        <v>932</v>
      </c>
      <c r="E452" s="678"/>
      <c r="F452" s="696"/>
      <c r="G452" s="614"/>
      <c r="H452" s="606"/>
      <c r="I452" s="606"/>
      <c r="J452" s="606"/>
      <c r="K452" s="606"/>
      <c r="L452" s="606"/>
      <c r="M452" s="606"/>
      <c r="N452" s="606"/>
      <c r="O452" s="606"/>
      <c r="P452" s="606"/>
      <c r="Q452" s="606"/>
      <c r="R452" s="606"/>
      <c r="S452" s="606"/>
      <c r="T452" s="866"/>
    </row>
    <row r="453" spans="1:20" ht="165">
      <c r="A453" s="610"/>
      <c r="B453" s="610"/>
      <c r="C453" s="610"/>
      <c r="D453" s="614" t="s">
        <v>937</v>
      </c>
      <c r="E453" s="678"/>
      <c r="F453" s="696"/>
      <c r="G453" s="614"/>
      <c r="H453" s="606"/>
      <c r="I453" s="606"/>
      <c r="J453" s="606"/>
      <c r="K453" s="606"/>
      <c r="L453" s="606"/>
      <c r="M453" s="606"/>
      <c r="N453" s="606"/>
      <c r="O453" s="606"/>
      <c r="P453" s="606"/>
      <c r="Q453" s="606"/>
      <c r="R453" s="606"/>
      <c r="S453" s="606"/>
      <c r="T453" s="866"/>
    </row>
    <row r="454" spans="1:20" ht="99">
      <c r="A454" s="610"/>
      <c r="B454" s="610"/>
      <c r="C454" s="610"/>
      <c r="D454" s="614" t="s">
        <v>941</v>
      </c>
      <c r="E454" s="678"/>
      <c r="F454" s="696"/>
      <c r="G454" s="614"/>
      <c r="H454" s="606"/>
      <c r="I454" s="606"/>
      <c r="J454" s="606"/>
      <c r="K454" s="606"/>
      <c r="L454" s="606"/>
      <c r="M454" s="606"/>
      <c r="N454" s="606"/>
      <c r="O454" s="606"/>
      <c r="P454" s="606"/>
      <c r="Q454" s="606"/>
      <c r="R454" s="606"/>
      <c r="S454" s="606"/>
      <c r="T454" s="866"/>
    </row>
    <row r="455" spans="1:20" ht="33">
      <c r="A455" s="610"/>
      <c r="B455" s="610"/>
      <c r="C455" s="610"/>
      <c r="D455" s="614" t="s">
        <v>944</v>
      </c>
      <c r="E455" s="678"/>
      <c r="F455" s="696"/>
      <c r="G455" s="614"/>
      <c r="H455" s="606"/>
      <c r="I455" s="606"/>
      <c r="J455" s="606"/>
      <c r="K455" s="606"/>
      <c r="L455" s="606"/>
      <c r="M455" s="606"/>
      <c r="N455" s="606"/>
      <c r="O455" s="606"/>
      <c r="P455" s="606"/>
      <c r="Q455" s="606"/>
      <c r="R455" s="606"/>
      <c r="S455" s="606"/>
      <c r="T455" s="866"/>
    </row>
    <row r="456" spans="1:20" ht="66">
      <c r="A456" s="610"/>
      <c r="B456" s="610"/>
      <c r="C456" s="610"/>
      <c r="D456" s="614" t="s">
        <v>945</v>
      </c>
      <c r="E456" s="678"/>
      <c r="F456" s="696"/>
      <c r="G456" s="614"/>
      <c r="H456" s="606"/>
      <c r="I456" s="606"/>
      <c r="J456" s="606"/>
      <c r="K456" s="606"/>
      <c r="L456" s="606"/>
      <c r="M456" s="606"/>
      <c r="N456" s="606"/>
      <c r="O456" s="606"/>
      <c r="P456" s="606"/>
      <c r="Q456" s="606"/>
      <c r="R456" s="606"/>
      <c r="S456" s="606"/>
      <c r="T456" s="866"/>
    </row>
    <row r="457" spans="1:20" ht="49.5">
      <c r="A457" s="610"/>
      <c r="B457" s="610"/>
      <c r="C457" s="610"/>
      <c r="D457" s="614" t="s">
        <v>949</v>
      </c>
      <c r="E457" s="678"/>
      <c r="F457" s="696"/>
      <c r="G457" s="614"/>
      <c r="H457" s="606"/>
      <c r="I457" s="606"/>
      <c r="J457" s="606"/>
      <c r="K457" s="606"/>
      <c r="L457" s="606"/>
      <c r="M457" s="606"/>
      <c r="N457" s="606"/>
      <c r="O457" s="606"/>
      <c r="P457" s="606"/>
      <c r="Q457" s="606"/>
      <c r="R457" s="606"/>
      <c r="S457" s="606"/>
      <c r="T457" s="866"/>
    </row>
    <row r="458" spans="1:20">
      <c r="A458" s="610"/>
      <c r="B458" s="610"/>
      <c r="C458" s="610"/>
      <c r="D458" s="614"/>
      <c r="E458" s="678"/>
      <c r="F458" s="696"/>
      <c r="G458" s="614"/>
      <c r="H458" s="606"/>
      <c r="I458" s="606"/>
      <c r="J458" s="606"/>
      <c r="K458" s="606"/>
      <c r="L458" s="606"/>
      <c r="M458" s="606"/>
      <c r="N458" s="606"/>
      <c r="O458" s="606"/>
      <c r="P458" s="606"/>
      <c r="Q458" s="606"/>
      <c r="R458" s="606"/>
      <c r="S458" s="606"/>
      <c r="T458" s="866"/>
    </row>
    <row r="459" spans="1:20" ht="49.5">
      <c r="A459" s="610"/>
      <c r="B459" s="610"/>
      <c r="C459" s="610"/>
      <c r="D459" s="614" t="s">
        <v>955</v>
      </c>
      <c r="E459" s="678"/>
      <c r="F459" s="696"/>
      <c r="G459" s="614"/>
      <c r="H459" s="606"/>
      <c r="I459" s="606"/>
      <c r="J459" s="606"/>
      <c r="K459" s="606"/>
      <c r="L459" s="606"/>
      <c r="M459" s="606"/>
      <c r="N459" s="606"/>
      <c r="O459" s="606"/>
      <c r="P459" s="606"/>
      <c r="Q459" s="606"/>
      <c r="R459" s="606"/>
      <c r="S459" s="606"/>
      <c r="T459" s="866"/>
    </row>
    <row r="460" spans="1:20" ht="66">
      <c r="A460" s="610"/>
      <c r="B460" s="610"/>
      <c r="C460" s="610"/>
      <c r="D460" s="614" t="s">
        <v>959</v>
      </c>
      <c r="E460" s="678"/>
      <c r="F460" s="696"/>
      <c r="G460" s="614"/>
      <c r="H460" s="606"/>
      <c r="I460" s="606"/>
      <c r="J460" s="606"/>
      <c r="K460" s="606"/>
      <c r="L460" s="606"/>
      <c r="M460" s="606"/>
      <c r="N460" s="606"/>
      <c r="O460" s="606"/>
      <c r="P460" s="606"/>
      <c r="Q460" s="606"/>
      <c r="R460" s="606"/>
      <c r="S460" s="606"/>
      <c r="T460" s="866"/>
    </row>
    <row r="461" spans="1:20" ht="132">
      <c r="A461" s="610"/>
      <c r="B461" s="610"/>
      <c r="C461" s="610"/>
      <c r="D461" s="614" t="s">
        <v>961</v>
      </c>
      <c r="E461" s="678"/>
      <c r="F461" s="696"/>
      <c r="G461" s="614"/>
      <c r="H461" s="606"/>
      <c r="I461" s="606"/>
      <c r="J461" s="606"/>
      <c r="K461" s="606"/>
      <c r="L461" s="606"/>
      <c r="M461" s="606"/>
      <c r="N461" s="606"/>
      <c r="O461" s="606"/>
      <c r="P461" s="606"/>
      <c r="Q461" s="606"/>
      <c r="R461" s="606"/>
      <c r="S461" s="606"/>
      <c r="T461" s="866"/>
    </row>
    <row r="462" spans="1:20" ht="148.5">
      <c r="A462" s="610"/>
      <c r="B462" s="610"/>
      <c r="C462" s="610"/>
      <c r="D462" s="614" t="s">
        <v>964</v>
      </c>
      <c r="E462" s="678"/>
      <c r="F462" s="696"/>
      <c r="G462" s="614"/>
      <c r="H462" s="606"/>
      <c r="I462" s="606"/>
      <c r="J462" s="606"/>
      <c r="K462" s="606"/>
      <c r="L462" s="606"/>
      <c r="M462" s="606"/>
      <c r="N462" s="606"/>
      <c r="O462" s="606"/>
      <c r="P462" s="606"/>
      <c r="Q462" s="606"/>
      <c r="R462" s="606"/>
      <c r="S462" s="606"/>
      <c r="T462" s="866"/>
    </row>
    <row r="463" spans="1:20" ht="99">
      <c r="A463" s="610"/>
      <c r="B463" s="610"/>
      <c r="C463" s="610"/>
      <c r="D463" s="614" t="s">
        <v>967</v>
      </c>
      <c r="E463" s="678"/>
      <c r="F463" s="696"/>
      <c r="G463" s="614"/>
      <c r="H463" s="606"/>
      <c r="I463" s="606"/>
      <c r="J463" s="606"/>
      <c r="K463" s="606"/>
      <c r="L463" s="606"/>
      <c r="M463" s="606"/>
      <c r="N463" s="606"/>
      <c r="O463" s="606"/>
      <c r="P463" s="606"/>
      <c r="Q463" s="606"/>
      <c r="R463" s="606"/>
      <c r="S463" s="606"/>
      <c r="T463" s="866"/>
    </row>
    <row r="464" spans="1:20" ht="264">
      <c r="A464" s="610"/>
      <c r="B464" s="610"/>
      <c r="C464" s="610"/>
      <c r="D464" s="614" t="s">
        <v>970</v>
      </c>
      <c r="E464" s="678"/>
      <c r="F464" s="696"/>
      <c r="G464" s="614"/>
      <c r="H464" s="606"/>
      <c r="I464" s="606"/>
      <c r="J464" s="606"/>
      <c r="K464" s="606"/>
      <c r="L464" s="606"/>
      <c r="M464" s="606"/>
      <c r="N464" s="606"/>
      <c r="O464" s="606"/>
      <c r="P464" s="606"/>
      <c r="Q464" s="606"/>
      <c r="R464" s="606"/>
      <c r="S464" s="606"/>
      <c r="T464" s="866"/>
    </row>
    <row r="465" spans="1:20" ht="115.5">
      <c r="A465" s="610"/>
      <c r="B465" s="610"/>
      <c r="C465" s="610"/>
      <c r="D465" s="614" t="s">
        <v>980</v>
      </c>
      <c r="E465" s="678"/>
      <c r="F465" s="696"/>
      <c r="G465" s="614"/>
      <c r="H465" s="606"/>
      <c r="I465" s="606"/>
      <c r="J465" s="606"/>
      <c r="K465" s="606"/>
      <c r="L465" s="606"/>
      <c r="M465" s="606"/>
      <c r="N465" s="606"/>
      <c r="O465" s="606"/>
      <c r="P465" s="606"/>
      <c r="Q465" s="606"/>
      <c r="R465" s="606"/>
      <c r="S465" s="606"/>
      <c r="T465" s="866"/>
    </row>
    <row r="466" spans="1:20" ht="66">
      <c r="A466" s="610"/>
      <c r="B466" s="610"/>
      <c r="C466" s="610"/>
      <c r="D466" s="614" t="s">
        <v>984</v>
      </c>
      <c r="E466" s="678"/>
      <c r="F466" s="696"/>
      <c r="G466" s="614"/>
      <c r="H466" s="606"/>
      <c r="I466" s="606"/>
      <c r="J466" s="606"/>
      <c r="K466" s="606"/>
      <c r="L466" s="606"/>
      <c r="M466" s="606"/>
      <c r="N466" s="606"/>
      <c r="O466" s="606"/>
      <c r="P466" s="606"/>
      <c r="Q466" s="606"/>
      <c r="R466" s="606"/>
      <c r="S466" s="606"/>
      <c r="T466" s="866"/>
    </row>
    <row r="467" spans="1:20" ht="99">
      <c r="A467" s="610"/>
      <c r="B467" s="610"/>
      <c r="C467" s="610"/>
      <c r="D467" s="613" t="s">
        <v>993</v>
      </c>
      <c r="E467" s="679"/>
      <c r="F467" s="695"/>
      <c r="G467" s="614"/>
      <c r="H467" s="606"/>
      <c r="I467" s="606"/>
      <c r="J467" s="606"/>
      <c r="K467" s="606"/>
      <c r="L467" s="606"/>
      <c r="M467" s="606"/>
      <c r="N467" s="606"/>
      <c r="O467" s="606"/>
      <c r="P467" s="606"/>
      <c r="Q467" s="606"/>
      <c r="R467" s="606"/>
      <c r="S467" s="606"/>
      <c r="T467" s="866"/>
    </row>
    <row r="468" spans="1:20">
      <c r="A468" s="610"/>
      <c r="B468" s="610"/>
      <c r="C468" s="610"/>
      <c r="D468" s="613"/>
      <c r="E468" s="679"/>
      <c r="F468" s="695"/>
      <c r="G468" s="614"/>
      <c r="H468" s="606"/>
      <c r="I468" s="606"/>
      <c r="J468" s="606"/>
      <c r="K468" s="606"/>
      <c r="L468" s="606"/>
      <c r="M468" s="606"/>
      <c r="N468" s="606"/>
      <c r="O468" s="606"/>
      <c r="P468" s="606"/>
      <c r="Q468" s="606"/>
      <c r="R468" s="606"/>
      <c r="S468" s="606"/>
      <c r="T468" s="866"/>
    </row>
    <row r="469" spans="1:20" ht="115.5">
      <c r="A469" s="610"/>
      <c r="B469" s="610"/>
      <c r="C469" s="610"/>
      <c r="D469" s="614" t="s">
        <v>1002</v>
      </c>
      <c r="E469" s="678"/>
      <c r="F469" s="696"/>
      <c r="G469" s="614"/>
      <c r="H469" s="606"/>
      <c r="I469" s="606"/>
      <c r="J469" s="606"/>
      <c r="K469" s="606"/>
      <c r="L469" s="606"/>
      <c r="M469" s="606"/>
      <c r="N469" s="606"/>
      <c r="O469" s="606"/>
      <c r="P469" s="606"/>
      <c r="Q469" s="606"/>
      <c r="R469" s="606"/>
      <c r="S469" s="606"/>
      <c r="T469" s="866"/>
    </row>
    <row r="470" spans="1:20" ht="231">
      <c r="A470" s="610"/>
      <c r="B470" s="610"/>
      <c r="C470" s="610"/>
      <c r="D470" s="614" t="s">
        <v>1003</v>
      </c>
      <c r="E470" s="678"/>
      <c r="F470" s="696"/>
      <c r="G470" s="614"/>
      <c r="H470" s="606"/>
      <c r="I470" s="606"/>
      <c r="J470" s="606"/>
      <c r="K470" s="606"/>
      <c r="L470" s="606"/>
      <c r="M470" s="606"/>
      <c r="N470" s="606"/>
      <c r="O470" s="606"/>
      <c r="P470" s="606"/>
      <c r="Q470" s="606"/>
      <c r="R470" s="606"/>
      <c r="S470" s="606"/>
      <c r="T470" s="866"/>
    </row>
    <row r="471" spans="1:20" ht="66">
      <c r="A471" s="610"/>
      <c r="B471" s="610"/>
      <c r="C471" s="610"/>
      <c r="D471" s="614" t="s">
        <v>1004</v>
      </c>
      <c r="E471" s="678"/>
      <c r="F471" s="696"/>
      <c r="G471" s="614"/>
      <c r="H471" s="606"/>
      <c r="I471" s="606"/>
      <c r="J471" s="606"/>
      <c r="K471" s="606"/>
      <c r="L471" s="606"/>
      <c r="M471" s="606"/>
      <c r="N471" s="606"/>
      <c r="O471" s="606"/>
      <c r="P471" s="606"/>
      <c r="Q471" s="606"/>
      <c r="R471" s="606"/>
      <c r="S471" s="606"/>
      <c r="T471" s="866"/>
    </row>
    <row r="472" spans="1:20" ht="99">
      <c r="A472" s="610"/>
      <c r="B472" s="610"/>
      <c r="C472" s="610"/>
      <c r="D472" s="614" t="s">
        <v>1007</v>
      </c>
      <c r="E472" s="678"/>
      <c r="F472" s="696"/>
      <c r="G472" s="614"/>
      <c r="H472" s="606"/>
      <c r="I472" s="606"/>
      <c r="J472" s="606"/>
      <c r="K472" s="606"/>
      <c r="L472" s="606"/>
      <c r="M472" s="606"/>
      <c r="N472" s="606"/>
      <c r="O472" s="606"/>
      <c r="P472" s="606"/>
      <c r="Q472" s="606"/>
      <c r="R472" s="606"/>
      <c r="S472" s="606"/>
      <c r="T472" s="866"/>
    </row>
    <row r="473" spans="1:20" ht="165">
      <c r="A473" s="654"/>
      <c r="B473" s="654"/>
      <c r="C473" s="654"/>
      <c r="D473" s="668" t="s">
        <v>1009</v>
      </c>
      <c r="E473" s="691"/>
      <c r="F473" s="704"/>
      <c r="G473" s="668"/>
      <c r="H473" s="655"/>
      <c r="I473" s="655"/>
      <c r="J473" s="655"/>
      <c r="K473" s="655"/>
      <c r="L473" s="655"/>
      <c r="M473" s="655"/>
      <c r="N473" s="655"/>
      <c r="O473" s="655"/>
      <c r="P473" s="655"/>
      <c r="Q473" s="655"/>
      <c r="R473" s="655"/>
      <c r="S473" s="655"/>
      <c r="T473" s="876"/>
    </row>
  </sheetData>
  <mergeCells count="145">
    <mergeCell ref="I83:I84"/>
    <mergeCell ref="K83:K84"/>
    <mergeCell ref="M83:M84"/>
    <mergeCell ref="O83:O84"/>
    <mergeCell ref="Q83:Q84"/>
    <mergeCell ref="S83:S84"/>
    <mergeCell ref="T83:T84"/>
    <mergeCell ref="D127:D128"/>
    <mergeCell ref="D115:D116"/>
    <mergeCell ref="D121:D122"/>
    <mergeCell ref="T121:T124"/>
    <mergeCell ref="T131:T133"/>
    <mergeCell ref="K122:K124"/>
    <mergeCell ref="M122:M124"/>
    <mergeCell ref="O122:O124"/>
    <mergeCell ref="Q122:Q124"/>
    <mergeCell ref="S122:S124"/>
    <mergeCell ref="I247:I251"/>
    <mergeCell ref="K247:K251"/>
    <mergeCell ref="M247:M251"/>
    <mergeCell ref="O247:O251"/>
    <mergeCell ref="Q247:Q251"/>
    <mergeCell ref="S247:S251"/>
    <mergeCell ref="T247:T251"/>
    <mergeCell ref="I163:I164"/>
    <mergeCell ref="Q163:Q164"/>
    <mergeCell ref="S163:S164"/>
    <mergeCell ref="T163:T164"/>
    <mergeCell ref="I165:I166"/>
    <mergeCell ref="O158:O162"/>
    <mergeCell ref="Q158:Q162"/>
    <mergeCell ref="K163:K164"/>
    <mergeCell ref="M163:M164"/>
    <mergeCell ref="O163:O164"/>
    <mergeCell ref="I252:I253"/>
    <mergeCell ref="K252:K253"/>
    <mergeCell ref="M252:M253"/>
    <mergeCell ref="O252:O253"/>
    <mergeCell ref="Q252:Q253"/>
    <mergeCell ref="S252:S253"/>
    <mergeCell ref="T252:T253"/>
    <mergeCell ref="T51:T60"/>
    <mergeCell ref="T14:T19"/>
    <mergeCell ref="I14:I19"/>
    <mergeCell ref="K14:K19"/>
    <mergeCell ref="M14:M19"/>
    <mergeCell ref="O14:O19"/>
    <mergeCell ref="Q14:Q19"/>
    <mergeCell ref="S14:S19"/>
    <mergeCell ref="T29:T34"/>
    <mergeCell ref="S40:S41"/>
    <mergeCell ref="T40:T41"/>
    <mergeCell ref="I40:I41"/>
    <mergeCell ref="K40:K41"/>
    <mergeCell ref="M40:M41"/>
    <mergeCell ref="O40:O41"/>
    <mergeCell ref="Q40:Q41"/>
    <mergeCell ref="S158:S162"/>
    <mergeCell ref="T20:T25"/>
    <mergeCell ref="I27:I28"/>
    <mergeCell ref="K27:K28"/>
    <mergeCell ref="M27:M28"/>
    <mergeCell ref="S27:S28"/>
    <mergeCell ref="O27:O28"/>
    <mergeCell ref="Q27:Q28"/>
    <mergeCell ref="T27:T28"/>
    <mergeCell ref="I29:I34"/>
    <mergeCell ref="K29:K34"/>
    <mergeCell ref="A1:T1"/>
    <mergeCell ref="A2:T2"/>
    <mergeCell ref="A3:T3"/>
    <mergeCell ref="A5:C7"/>
    <mergeCell ref="D5:D7"/>
    <mergeCell ref="G5:G7"/>
    <mergeCell ref="H5:S5"/>
    <mergeCell ref="T5:T7"/>
    <mergeCell ref="H6:I6"/>
    <mergeCell ref="E5:F7"/>
    <mergeCell ref="J6:K6"/>
    <mergeCell ref="L6:M6"/>
    <mergeCell ref="N6:O6"/>
    <mergeCell ref="P6:Q6"/>
    <mergeCell ref="R6:S6"/>
    <mergeCell ref="A8:C8"/>
    <mergeCell ref="H8:I8"/>
    <mergeCell ref="J8:K8"/>
    <mergeCell ref="L8:M8"/>
    <mergeCell ref="N8:O8"/>
    <mergeCell ref="E8:F8"/>
    <mergeCell ref="I51:I60"/>
    <mergeCell ref="K51:K60"/>
    <mergeCell ref="M51:M60"/>
    <mergeCell ref="O51:O60"/>
    <mergeCell ref="D20:D26"/>
    <mergeCell ref="M29:M34"/>
    <mergeCell ref="O29:O34"/>
    <mergeCell ref="Q51:Q60"/>
    <mergeCell ref="S51:S60"/>
    <mergeCell ref="R8:S8"/>
    <mergeCell ref="D27:D28"/>
    <mergeCell ref="P8:Q8"/>
    <mergeCell ref="D14:D16"/>
    <mergeCell ref="I20:I25"/>
    <mergeCell ref="K20:K25"/>
    <mergeCell ref="M20:M25"/>
    <mergeCell ref="O20:O25"/>
    <mergeCell ref="Q20:Q25"/>
    <mergeCell ref="S20:S25"/>
    <mergeCell ref="Q29:Q34"/>
    <mergeCell ref="S29:S34"/>
    <mergeCell ref="F189:F191"/>
    <mergeCell ref="D189:D190"/>
    <mergeCell ref="I189:I191"/>
    <mergeCell ref="K189:K191"/>
    <mergeCell ref="S170:S173"/>
    <mergeCell ref="T170:T173"/>
    <mergeCell ref="S189:S191"/>
    <mergeCell ref="T189:T191"/>
    <mergeCell ref="M189:M191"/>
    <mergeCell ref="O189:O191"/>
    <mergeCell ref="Q189:Q191"/>
    <mergeCell ref="D165:D166"/>
    <mergeCell ref="K165:K166"/>
    <mergeCell ref="M165:M166"/>
    <mergeCell ref="O165:O166"/>
    <mergeCell ref="Q165:Q166"/>
    <mergeCell ref="T158:T162"/>
    <mergeCell ref="D176:D178"/>
    <mergeCell ref="I176:I178"/>
    <mergeCell ref="K176:K178"/>
    <mergeCell ref="M176:M178"/>
    <mergeCell ref="O176:O178"/>
    <mergeCell ref="Q176:Q178"/>
    <mergeCell ref="S176:S178"/>
    <mergeCell ref="T176:T178"/>
    <mergeCell ref="S165:S166"/>
    <mergeCell ref="T165:T166"/>
    <mergeCell ref="I170:I173"/>
    <mergeCell ref="K170:K173"/>
    <mergeCell ref="M170:M173"/>
    <mergeCell ref="O170:O173"/>
    <mergeCell ref="Q170:Q173"/>
    <mergeCell ref="I158:I162"/>
    <mergeCell ref="K158:K162"/>
    <mergeCell ref="M158:M162"/>
  </mergeCells>
  <printOptions horizontalCentered="1"/>
  <pageMargins left="0.70866141732283472" right="0.70866141732283472" top="0.74803149606299213" bottom="0.74803149606299213" header="0.31496062992125984" footer="0.31496062992125984"/>
  <pageSetup paperSize="256" firstPageNumber="2" orientation="landscape" useFirstPageNumber="1" horizontalDpi="4294967293" verticalDpi="300" r:id="rId1"/>
  <headerFooter>
    <oddHeader>&amp;LRancangan Awal RPJMD 2013-2018</oddHeader>
    <oddFooter>&amp;LPemerintah Kota Cirebon Tahun 2013&amp;RVIII-&amp;P</oddFooter>
  </headerFooter>
</worksheet>
</file>

<file path=xl/worksheets/sheet11.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U473"/>
  <sheetViews>
    <sheetView tabSelected="1" workbookViewId="0">
      <selection activeCell="A5" sqref="A5:T7"/>
    </sheetView>
  </sheetViews>
  <sheetFormatPr defaultColWidth="8.85546875" defaultRowHeight="16.5"/>
  <cols>
    <col min="1" max="2" width="3" style="669" bestFit="1" customWidth="1"/>
    <col min="3" max="3" width="3.5703125" style="669" bestFit="1" customWidth="1"/>
    <col min="4" max="4" width="16.5703125" style="591" customWidth="1"/>
    <col min="5" max="5" width="1.28515625" style="591" customWidth="1"/>
    <col min="6" max="6" width="16.42578125" style="660" customWidth="1"/>
    <col min="7" max="7" width="11.85546875" style="591" customWidth="1"/>
    <col min="8" max="8" width="6.28515625" style="591" customWidth="1"/>
    <col min="9" max="9" width="7.7109375" style="591" customWidth="1"/>
    <col min="10" max="10" width="6.5703125" style="591" customWidth="1"/>
    <col min="11" max="11" width="8.28515625" style="591" customWidth="1"/>
    <col min="12" max="12" width="6.28515625" style="591" customWidth="1"/>
    <col min="13" max="13" width="7.85546875" style="591" customWidth="1"/>
    <col min="14" max="14" width="6.28515625" style="591" customWidth="1"/>
    <col min="15" max="15" width="8.140625" style="591" customWidth="1"/>
    <col min="16" max="16" width="6.28515625" style="591" customWidth="1"/>
    <col min="17" max="17" width="8.140625" style="591" customWidth="1"/>
    <col min="18" max="18" width="6.28515625" style="591" customWidth="1"/>
    <col min="19" max="19" width="9.42578125" style="591" customWidth="1"/>
    <col min="20" max="20" width="12.7109375" style="879" customWidth="1"/>
    <col min="21" max="16384" width="8.85546875" style="591"/>
  </cols>
  <sheetData>
    <row r="1" spans="1:20">
      <c r="A1" s="1692" t="s">
        <v>1907</v>
      </c>
      <c r="B1" s="1692"/>
      <c r="C1" s="1692"/>
      <c r="D1" s="1692"/>
      <c r="E1" s="1692"/>
      <c r="F1" s="1692"/>
      <c r="G1" s="1692"/>
      <c r="H1" s="1692"/>
      <c r="I1" s="1692"/>
      <c r="J1" s="1692"/>
      <c r="K1" s="1692"/>
      <c r="L1" s="1692"/>
      <c r="M1" s="1692"/>
      <c r="N1" s="1692"/>
      <c r="O1" s="1692"/>
      <c r="P1" s="1692"/>
      <c r="Q1" s="1692"/>
      <c r="R1" s="1692"/>
      <c r="S1" s="1692"/>
      <c r="T1" s="1692"/>
    </row>
    <row r="2" spans="1:20">
      <c r="A2" s="1693" t="s">
        <v>1539</v>
      </c>
      <c r="B2" s="1693"/>
      <c r="C2" s="1693"/>
      <c r="D2" s="1693"/>
      <c r="E2" s="1693"/>
      <c r="F2" s="1693"/>
      <c r="G2" s="1693"/>
      <c r="H2" s="1693"/>
      <c r="I2" s="1693"/>
      <c r="J2" s="1693"/>
      <c r="K2" s="1693"/>
      <c r="L2" s="1693"/>
      <c r="M2" s="1693"/>
      <c r="N2" s="1693"/>
      <c r="O2" s="1693"/>
      <c r="P2" s="1693"/>
      <c r="Q2" s="1693"/>
      <c r="R2" s="1693"/>
      <c r="S2" s="1693"/>
      <c r="T2" s="1693"/>
    </row>
    <row r="3" spans="1:20">
      <c r="A3" s="1693" t="s">
        <v>1538</v>
      </c>
      <c r="B3" s="1693"/>
      <c r="C3" s="1693"/>
      <c r="D3" s="1693"/>
      <c r="E3" s="1693"/>
      <c r="F3" s="1693"/>
      <c r="G3" s="1693"/>
      <c r="H3" s="1693"/>
      <c r="I3" s="1693"/>
      <c r="J3" s="1693"/>
      <c r="K3" s="1693"/>
      <c r="L3" s="1693"/>
      <c r="M3" s="1693"/>
      <c r="N3" s="1693"/>
      <c r="O3" s="1693"/>
      <c r="P3" s="1693"/>
      <c r="Q3" s="1693"/>
      <c r="R3" s="1693"/>
      <c r="S3" s="1693"/>
      <c r="T3" s="1693"/>
    </row>
    <row r="4" spans="1:20">
      <c r="A4" s="670"/>
      <c r="B4" s="670"/>
      <c r="C4" s="670"/>
      <c r="D4" s="670"/>
      <c r="E4" s="670"/>
      <c r="F4" s="670"/>
      <c r="G4" s="670"/>
      <c r="H4" s="670"/>
      <c r="I4" s="670"/>
      <c r="J4" s="670"/>
      <c r="K4" s="670"/>
      <c r="L4" s="670"/>
      <c r="M4" s="670"/>
      <c r="N4" s="670"/>
      <c r="O4" s="670"/>
      <c r="P4" s="670"/>
      <c r="Q4" s="670"/>
      <c r="R4" s="670"/>
      <c r="S4" s="670"/>
      <c r="T4" s="862"/>
    </row>
    <row r="5" spans="1:20" ht="13.9" customHeight="1">
      <c r="A5" s="1777" t="s">
        <v>1475</v>
      </c>
      <c r="B5" s="1778"/>
      <c r="C5" s="1779"/>
      <c r="D5" s="1786" t="s">
        <v>1524</v>
      </c>
      <c r="E5" s="1777" t="s">
        <v>1471</v>
      </c>
      <c r="F5" s="1789"/>
      <c r="G5" s="1794" t="s">
        <v>1478</v>
      </c>
      <c r="H5" s="1794" t="s">
        <v>1472</v>
      </c>
      <c r="I5" s="1794"/>
      <c r="J5" s="1794"/>
      <c r="K5" s="1794"/>
      <c r="L5" s="1794"/>
      <c r="M5" s="1794"/>
      <c r="N5" s="1794"/>
      <c r="O5" s="1794"/>
      <c r="P5" s="1794"/>
      <c r="Q5" s="1794"/>
      <c r="R5" s="1794"/>
      <c r="S5" s="1794"/>
      <c r="T5" s="1796" t="s">
        <v>1523</v>
      </c>
    </row>
    <row r="6" spans="1:20" ht="14.45" customHeight="1">
      <c r="A6" s="1780"/>
      <c r="B6" s="1781"/>
      <c r="C6" s="1782"/>
      <c r="D6" s="1787"/>
      <c r="E6" s="1790"/>
      <c r="F6" s="1791"/>
      <c r="G6" s="1794"/>
      <c r="H6" s="1775">
        <v>2014</v>
      </c>
      <c r="I6" s="1776"/>
      <c r="J6" s="1775">
        <v>2015</v>
      </c>
      <c r="K6" s="1776"/>
      <c r="L6" s="1775">
        <v>2016</v>
      </c>
      <c r="M6" s="1776"/>
      <c r="N6" s="1775">
        <v>2017</v>
      </c>
      <c r="O6" s="1776"/>
      <c r="P6" s="1775">
        <v>2018</v>
      </c>
      <c r="Q6" s="1776"/>
      <c r="R6" s="1775" t="s">
        <v>1479</v>
      </c>
      <c r="S6" s="1776"/>
      <c r="T6" s="1797"/>
    </row>
    <row r="7" spans="1:20" ht="36.75" customHeight="1" thickBot="1">
      <c r="A7" s="1783"/>
      <c r="B7" s="1784"/>
      <c r="C7" s="1785"/>
      <c r="D7" s="1788"/>
      <c r="E7" s="1792"/>
      <c r="F7" s="1793"/>
      <c r="G7" s="1795"/>
      <c r="H7" s="1606" t="s">
        <v>1473</v>
      </c>
      <c r="I7" s="1606" t="s">
        <v>1474</v>
      </c>
      <c r="J7" s="1606" t="s">
        <v>1473</v>
      </c>
      <c r="K7" s="1606" t="s">
        <v>1474</v>
      </c>
      <c r="L7" s="1606" t="s">
        <v>1473</v>
      </c>
      <c r="M7" s="1606" t="s">
        <v>1474</v>
      </c>
      <c r="N7" s="1606" t="s">
        <v>1473</v>
      </c>
      <c r="O7" s="1606" t="s">
        <v>1474</v>
      </c>
      <c r="P7" s="1606" t="s">
        <v>1473</v>
      </c>
      <c r="Q7" s="1606" t="s">
        <v>1474</v>
      </c>
      <c r="R7" s="1606" t="s">
        <v>1473</v>
      </c>
      <c r="S7" s="1606" t="s">
        <v>1474</v>
      </c>
      <c r="T7" s="1798"/>
    </row>
    <row r="8" spans="1:20" ht="15" customHeight="1" thickTop="1">
      <c r="A8" s="1689" t="s">
        <v>1525</v>
      </c>
      <c r="B8" s="1690"/>
      <c r="C8" s="1690"/>
      <c r="D8" s="1268" t="s">
        <v>1526</v>
      </c>
      <c r="E8" s="1681" t="s">
        <v>1527</v>
      </c>
      <c r="F8" s="1691"/>
      <c r="G8" s="1268" t="s">
        <v>1528</v>
      </c>
      <c r="H8" s="1681" t="s">
        <v>1529</v>
      </c>
      <c r="I8" s="1682"/>
      <c r="J8" s="1681" t="s">
        <v>1530</v>
      </c>
      <c r="K8" s="1682"/>
      <c r="L8" s="1681" t="s">
        <v>1531</v>
      </c>
      <c r="M8" s="1682"/>
      <c r="N8" s="1681" t="s">
        <v>1532</v>
      </c>
      <c r="O8" s="1682"/>
      <c r="P8" s="1681" t="s">
        <v>1533</v>
      </c>
      <c r="Q8" s="1682"/>
      <c r="R8" s="1681" t="s">
        <v>1534</v>
      </c>
      <c r="S8" s="1682"/>
      <c r="T8" s="863" t="s">
        <v>1535</v>
      </c>
    </row>
    <row r="9" spans="1:20" ht="7.15" customHeight="1">
      <c r="A9" s="594"/>
      <c r="B9" s="594"/>
      <c r="C9" s="594"/>
      <c r="D9" s="1266"/>
      <c r="E9" s="1281"/>
      <c r="F9" s="1282"/>
      <c r="G9" s="1266"/>
      <c r="H9" s="1266"/>
      <c r="I9" s="1266"/>
      <c r="J9" s="1266"/>
      <c r="K9" s="1266"/>
      <c r="L9" s="1266"/>
      <c r="M9" s="1266"/>
      <c r="N9" s="1266"/>
      <c r="O9" s="1266"/>
      <c r="P9" s="1266"/>
      <c r="Q9" s="1266"/>
      <c r="R9" s="1266"/>
      <c r="S9" s="1266"/>
      <c r="T9" s="864"/>
    </row>
    <row r="10" spans="1:20">
      <c r="A10" s="597">
        <v>1</v>
      </c>
      <c r="B10" s="597"/>
      <c r="C10" s="597"/>
      <c r="D10" s="671" t="s">
        <v>1476</v>
      </c>
      <c r="E10" s="673"/>
      <c r="F10" s="693"/>
      <c r="G10" s="599"/>
      <c r="H10" s="600"/>
      <c r="I10" s="600"/>
      <c r="J10" s="600"/>
      <c r="K10" s="600"/>
      <c r="L10" s="600"/>
      <c r="M10" s="600"/>
      <c r="N10" s="600"/>
      <c r="O10" s="600"/>
      <c r="P10" s="600"/>
      <c r="Q10" s="600"/>
      <c r="R10" s="600"/>
      <c r="S10" s="600"/>
      <c r="T10" s="865"/>
    </row>
    <row r="11" spans="1:20">
      <c r="A11" s="610">
        <v>1</v>
      </c>
      <c r="B11" s="611" t="s">
        <v>1477</v>
      </c>
      <c r="C11" s="610"/>
      <c r="D11" s="1269" t="s">
        <v>1151</v>
      </c>
      <c r="E11" s="677"/>
      <c r="F11" s="694"/>
      <c r="G11" s="605"/>
      <c r="H11" s="606"/>
      <c r="I11" s="606"/>
      <c r="J11" s="606"/>
      <c r="K11" s="606"/>
      <c r="L11" s="606"/>
      <c r="M11" s="606"/>
      <c r="N11" s="606"/>
      <c r="O11" s="606"/>
      <c r="P11" s="606"/>
      <c r="Q11" s="606"/>
      <c r="R11" s="606"/>
      <c r="S11" s="606"/>
      <c r="T11" s="866"/>
    </row>
    <row r="12" spans="1:20">
      <c r="A12" s="610"/>
      <c r="B12" s="611"/>
      <c r="C12" s="610"/>
      <c r="D12" s="1269"/>
      <c r="E12" s="677"/>
      <c r="F12" s="747"/>
      <c r="G12" s="956"/>
      <c r="H12" s="646"/>
      <c r="I12" s="646"/>
      <c r="J12" s="646"/>
      <c r="K12" s="646"/>
      <c r="L12" s="646"/>
      <c r="M12" s="646"/>
      <c r="N12" s="646"/>
      <c r="O12" s="646"/>
      <c r="P12" s="646"/>
      <c r="Q12" s="646"/>
      <c r="R12" s="646"/>
      <c r="S12" s="606"/>
      <c r="T12" s="866"/>
    </row>
    <row r="13" spans="1:20" ht="37.5">
      <c r="A13" s="610">
        <v>1</v>
      </c>
      <c r="B13" s="611" t="s">
        <v>1477</v>
      </c>
      <c r="C13" s="610">
        <v>15</v>
      </c>
      <c r="D13" s="1306" t="s">
        <v>1315</v>
      </c>
      <c r="E13" s="1307"/>
      <c r="F13" s="1225" t="s">
        <v>1696</v>
      </c>
      <c r="G13" s="1308" t="s">
        <v>1707</v>
      </c>
      <c r="H13" s="1309">
        <v>0.62</v>
      </c>
      <c r="I13" s="1310">
        <v>1765</v>
      </c>
      <c r="J13" s="1309">
        <v>0.66</v>
      </c>
      <c r="K13" s="1310">
        <v>1765</v>
      </c>
      <c r="L13" s="1309">
        <v>0.7</v>
      </c>
      <c r="M13" s="1310">
        <v>1765</v>
      </c>
      <c r="N13" s="1309">
        <v>0.74</v>
      </c>
      <c r="O13" s="1310">
        <v>1765</v>
      </c>
      <c r="P13" s="1309">
        <v>0.78</v>
      </c>
      <c r="Q13" s="1310">
        <v>1765</v>
      </c>
      <c r="R13" s="1309">
        <v>0.78</v>
      </c>
      <c r="S13" s="1311">
        <f>Q13+O13+M13+K13+I13</f>
        <v>8825</v>
      </c>
      <c r="T13" s="867" t="s">
        <v>1150</v>
      </c>
    </row>
    <row r="14" spans="1:20" ht="13.9" customHeight="1">
      <c r="A14" s="642">
        <v>1</v>
      </c>
      <c r="B14" s="725" t="s">
        <v>1477</v>
      </c>
      <c r="C14" s="642">
        <v>16</v>
      </c>
      <c r="D14" s="1744" t="s">
        <v>1287</v>
      </c>
      <c r="E14" s="1312" t="s">
        <v>1542</v>
      </c>
      <c r="F14" s="1313" t="s">
        <v>1697</v>
      </c>
      <c r="G14" s="1314">
        <v>1</v>
      </c>
      <c r="H14" s="1314">
        <v>1</v>
      </c>
      <c r="I14" s="1772">
        <v>34626.41375</v>
      </c>
      <c r="J14" s="1314">
        <v>1</v>
      </c>
      <c r="K14" s="1770">
        <v>41126.41375</v>
      </c>
      <c r="L14" s="1314">
        <v>1</v>
      </c>
      <c r="M14" s="1772">
        <v>40440.41375</v>
      </c>
      <c r="N14" s="1314">
        <v>1</v>
      </c>
      <c r="O14" s="1770">
        <v>39690.41375</v>
      </c>
      <c r="P14" s="1314">
        <v>1</v>
      </c>
      <c r="Q14" s="1770">
        <v>39390.41375</v>
      </c>
      <c r="R14" s="1314">
        <v>1</v>
      </c>
      <c r="S14" s="1770">
        <f>Q14+O14+M14+K14+I14</f>
        <v>195274.06875000001</v>
      </c>
      <c r="T14" s="1718" t="s">
        <v>1150</v>
      </c>
    </row>
    <row r="15" spans="1:20">
      <c r="A15" s="594"/>
      <c r="B15" s="594"/>
      <c r="C15" s="594"/>
      <c r="D15" s="1745"/>
      <c r="E15" s="1312" t="s">
        <v>1542</v>
      </c>
      <c r="F15" s="1313" t="s">
        <v>1698</v>
      </c>
      <c r="G15" s="1314">
        <v>1</v>
      </c>
      <c r="H15" s="1314">
        <v>1</v>
      </c>
      <c r="I15" s="1773"/>
      <c r="J15" s="1314">
        <v>1</v>
      </c>
      <c r="K15" s="1771"/>
      <c r="L15" s="1314">
        <v>1</v>
      </c>
      <c r="M15" s="1773"/>
      <c r="N15" s="1314">
        <v>1</v>
      </c>
      <c r="O15" s="1771"/>
      <c r="P15" s="1314">
        <v>1</v>
      </c>
      <c r="Q15" s="1771"/>
      <c r="R15" s="1314">
        <v>1</v>
      </c>
      <c r="S15" s="1771"/>
      <c r="T15" s="1726"/>
    </row>
    <row r="16" spans="1:20">
      <c r="A16" s="594"/>
      <c r="B16" s="594"/>
      <c r="C16" s="594"/>
      <c r="D16" s="1745"/>
      <c r="E16" s="1312" t="s">
        <v>1542</v>
      </c>
      <c r="F16" s="1313" t="s">
        <v>1699</v>
      </c>
      <c r="G16" s="1315">
        <v>2.0000000000000001E-4</v>
      </c>
      <c r="H16" s="1315">
        <v>1E-4</v>
      </c>
      <c r="I16" s="1773"/>
      <c r="J16" s="1315">
        <v>1E-4</v>
      </c>
      <c r="K16" s="1771"/>
      <c r="L16" s="1315">
        <v>1E-4</v>
      </c>
      <c r="M16" s="1773"/>
      <c r="N16" s="1315">
        <v>1E-4</v>
      </c>
      <c r="O16" s="1771"/>
      <c r="P16" s="1314">
        <v>0</v>
      </c>
      <c r="Q16" s="1771"/>
      <c r="R16" s="1314">
        <v>0</v>
      </c>
      <c r="S16" s="1771"/>
      <c r="T16" s="1726"/>
    </row>
    <row r="17" spans="1:20">
      <c r="A17" s="594"/>
      <c r="B17" s="594"/>
      <c r="C17" s="594"/>
      <c r="D17" s="1316"/>
      <c r="E17" s="1312" t="s">
        <v>1542</v>
      </c>
      <c r="F17" s="1313" t="s">
        <v>1700</v>
      </c>
      <c r="G17" s="1314">
        <v>1</v>
      </c>
      <c r="H17" s="1314">
        <v>1</v>
      </c>
      <c r="I17" s="1773"/>
      <c r="J17" s="1314">
        <v>1</v>
      </c>
      <c r="K17" s="1771"/>
      <c r="L17" s="1314">
        <v>1</v>
      </c>
      <c r="M17" s="1773"/>
      <c r="N17" s="1314">
        <v>1</v>
      </c>
      <c r="O17" s="1771"/>
      <c r="P17" s="1314">
        <v>1</v>
      </c>
      <c r="Q17" s="1771"/>
      <c r="R17" s="1314">
        <v>1</v>
      </c>
      <c r="S17" s="1771"/>
      <c r="T17" s="1726"/>
    </row>
    <row r="18" spans="1:20">
      <c r="A18" s="594"/>
      <c r="B18" s="594"/>
      <c r="C18" s="594"/>
      <c r="D18" s="1316"/>
      <c r="E18" s="1312" t="s">
        <v>1542</v>
      </c>
      <c r="F18" s="1313" t="s">
        <v>1701</v>
      </c>
      <c r="G18" s="1315">
        <v>0.89659999999999995</v>
      </c>
      <c r="H18" s="1315">
        <v>0.93279999999999996</v>
      </c>
      <c r="I18" s="1773"/>
      <c r="J18" s="1315">
        <v>0.95140000000000002</v>
      </c>
      <c r="K18" s="1771"/>
      <c r="L18" s="1315">
        <v>0.97040000000000004</v>
      </c>
      <c r="M18" s="1773"/>
      <c r="N18" s="1315">
        <v>0.98980000000000001</v>
      </c>
      <c r="O18" s="1771"/>
      <c r="P18" s="1314">
        <v>1</v>
      </c>
      <c r="Q18" s="1771"/>
      <c r="R18" s="1314">
        <v>1</v>
      </c>
      <c r="S18" s="1771"/>
      <c r="T18" s="1726"/>
    </row>
    <row r="19" spans="1:20">
      <c r="A19" s="597"/>
      <c r="B19" s="597"/>
      <c r="C19" s="597"/>
      <c r="D19" s="1317"/>
      <c r="E19" s="1312" t="s">
        <v>1542</v>
      </c>
      <c r="F19" s="1318" t="s">
        <v>1702</v>
      </c>
      <c r="G19" s="1319">
        <v>0</v>
      </c>
      <c r="H19" s="1320">
        <v>4.0000000000000002E-4</v>
      </c>
      <c r="I19" s="1773"/>
      <c r="J19" s="1320">
        <v>2.9999999999999997E-4</v>
      </c>
      <c r="K19" s="1771"/>
      <c r="L19" s="1320">
        <v>2.0000000000000001E-4</v>
      </c>
      <c r="M19" s="1773"/>
      <c r="N19" s="1320">
        <v>1E-4</v>
      </c>
      <c r="O19" s="1771"/>
      <c r="P19" s="1319">
        <v>0</v>
      </c>
      <c r="Q19" s="1771"/>
      <c r="R19" s="1319">
        <v>0</v>
      </c>
      <c r="S19" s="1774"/>
      <c r="T19" s="1719"/>
    </row>
    <row r="20" spans="1:20" ht="14.45" customHeight="1">
      <c r="A20" s="642">
        <v>1</v>
      </c>
      <c r="B20" s="725" t="s">
        <v>1477</v>
      </c>
      <c r="C20" s="642">
        <v>17</v>
      </c>
      <c r="D20" s="1718" t="s">
        <v>1294</v>
      </c>
      <c r="E20" s="1312" t="s">
        <v>1542</v>
      </c>
      <c r="F20" s="1313" t="s">
        <v>1295</v>
      </c>
      <c r="G20" s="1315">
        <v>0.80300000000000005</v>
      </c>
      <c r="H20" s="1315">
        <v>0.85189999999999999</v>
      </c>
      <c r="I20" s="1768">
        <v>46687.714399999997</v>
      </c>
      <c r="J20" s="1315">
        <v>0.87739999999999996</v>
      </c>
      <c r="K20" s="1768">
        <v>46287.714399999997</v>
      </c>
      <c r="L20" s="1315">
        <v>0.90369999999999995</v>
      </c>
      <c r="M20" s="1768">
        <v>44687.714399999997</v>
      </c>
      <c r="N20" s="1315">
        <v>0.93079999999999996</v>
      </c>
      <c r="O20" s="1768">
        <v>44087.714399999997</v>
      </c>
      <c r="P20" s="1314">
        <v>0.96</v>
      </c>
      <c r="Q20" s="1768">
        <v>45787.714399999997</v>
      </c>
      <c r="R20" s="1314">
        <v>0.96</v>
      </c>
      <c r="S20" s="1770">
        <f>Q20+O20+M20+K20+I20</f>
        <v>227538.57199999999</v>
      </c>
      <c r="T20" s="1718" t="s">
        <v>1150</v>
      </c>
    </row>
    <row r="21" spans="1:20">
      <c r="A21" s="594"/>
      <c r="B21" s="594"/>
      <c r="C21" s="594"/>
      <c r="D21" s="1726"/>
      <c r="E21" s="1312" t="s">
        <v>1542</v>
      </c>
      <c r="F21" s="1313" t="s">
        <v>1296</v>
      </c>
      <c r="G21" s="1315">
        <v>0.56840000000000002</v>
      </c>
      <c r="H21" s="1315">
        <v>0.59140000000000004</v>
      </c>
      <c r="I21" s="1769"/>
      <c r="J21" s="1315">
        <v>0.60319999999999996</v>
      </c>
      <c r="K21" s="1769"/>
      <c r="L21" s="1315">
        <v>0.61529999999999996</v>
      </c>
      <c r="M21" s="1769"/>
      <c r="N21" s="1315">
        <v>0.62760000000000005</v>
      </c>
      <c r="O21" s="1769"/>
      <c r="P21" s="1314">
        <v>0.65</v>
      </c>
      <c r="Q21" s="1769"/>
      <c r="R21" s="1314">
        <v>0.65</v>
      </c>
      <c r="S21" s="1771"/>
      <c r="T21" s="1726"/>
    </row>
    <row r="22" spans="1:20">
      <c r="A22" s="594"/>
      <c r="B22" s="594"/>
      <c r="C22" s="594"/>
      <c r="D22" s="1726"/>
      <c r="E22" s="1312" t="s">
        <v>1542</v>
      </c>
      <c r="F22" s="1313" t="s">
        <v>1703</v>
      </c>
      <c r="G22" s="1315">
        <v>2.0000000000000001E-4</v>
      </c>
      <c r="H22" s="1315">
        <v>1E-3</v>
      </c>
      <c r="I22" s="1769"/>
      <c r="J22" s="1315">
        <v>8.9999999999999998E-4</v>
      </c>
      <c r="K22" s="1769"/>
      <c r="L22" s="1315">
        <v>6.9999999999999999E-4</v>
      </c>
      <c r="M22" s="1769"/>
      <c r="N22" s="1315">
        <v>2.9999999999999997E-4</v>
      </c>
      <c r="O22" s="1769"/>
      <c r="P22" s="1314">
        <v>0</v>
      </c>
      <c r="Q22" s="1769"/>
      <c r="R22" s="1314">
        <v>0</v>
      </c>
      <c r="S22" s="1771"/>
      <c r="T22" s="1726"/>
    </row>
    <row r="23" spans="1:20">
      <c r="A23" s="594"/>
      <c r="B23" s="594"/>
      <c r="C23" s="594"/>
      <c r="D23" s="1726"/>
      <c r="E23" s="1312" t="s">
        <v>1542</v>
      </c>
      <c r="F23" s="1313" t="s">
        <v>1298</v>
      </c>
      <c r="G23" s="1315">
        <v>0.61339999999999995</v>
      </c>
      <c r="H23" s="1315">
        <v>0.66339999999999999</v>
      </c>
      <c r="I23" s="1769"/>
      <c r="J23" s="1315">
        <v>0.68989999999999996</v>
      </c>
      <c r="K23" s="1769"/>
      <c r="L23" s="1315">
        <v>0.71750000000000003</v>
      </c>
      <c r="M23" s="1769"/>
      <c r="N23" s="1315">
        <v>0.74619999999999997</v>
      </c>
      <c r="O23" s="1769"/>
      <c r="P23" s="1314">
        <v>0.78</v>
      </c>
      <c r="Q23" s="1769"/>
      <c r="R23" s="1314">
        <v>0.78</v>
      </c>
      <c r="S23" s="1771"/>
      <c r="T23" s="1726"/>
    </row>
    <row r="24" spans="1:20">
      <c r="A24" s="594"/>
      <c r="B24" s="594"/>
      <c r="C24" s="594"/>
      <c r="D24" s="1726"/>
      <c r="E24" s="1312" t="s">
        <v>1542</v>
      </c>
      <c r="F24" s="1313" t="s">
        <v>1299</v>
      </c>
      <c r="G24" s="1315">
        <v>0.43480000000000002</v>
      </c>
      <c r="H24" s="1315">
        <v>0.4612</v>
      </c>
      <c r="I24" s="1769"/>
      <c r="J24" s="1315">
        <v>0.47499999999999998</v>
      </c>
      <c r="K24" s="1769"/>
      <c r="L24" s="1315">
        <v>0.48920000000000002</v>
      </c>
      <c r="M24" s="1769"/>
      <c r="N24" s="1315">
        <v>0.58389999999999997</v>
      </c>
      <c r="O24" s="1769"/>
      <c r="P24" s="1314">
        <v>0.52</v>
      </c>
      <c r="Q24" s="1769"/>
      <c r="R24" s="1314">
        <v>0.52</v>
      </c>
      <c r="S24" s="1771"/>
      <c r="T24" s="1726"/>
    </row>
    <row r="25" spans="1:20">
      <c r="A25" s="594"/>
      <c r="B25" s="594"/>
      <c r="C25" s="594"/>
      <c r="D25" s="1726"/>
      <c r="E25" s="1312" t="s">
        <v>1542</v>
      </c>
      <c r="F25" s="1313" t="s">
        <v>1704</v>
      </c>
      <c r="G25" s="1315">
        <v>1.43E-2</v>
      </c>
      <c r="H25" s="1315">
        <v>7.7999999999999996E-3</v>
      </c>
      <c r="I25" s="1769"/>
      <c r="J25" s="1315">
        <v>5.8999999999999999E-3</v>
      </c>
      <c r="K25" s="1769"/>
      <c r="L25" s="1315">
        <v>3.8999999999999998E-3</v>
      </c>
      <c r="M25" s="1769"/>
      <c r="N25" s="1315">
        <v>2E-3</v>
      </c>
      <c r="O25" s="1769"/>
      <c r="P25" s="1314">
        <v>0</v>
      </c>
      <c r="Q25" s="1769"/>
      <c r="R25" s="1314">
        <v>0</v>
      </c>
      <c r="S25" s="1771"/>
      <c r="T25" s="1719"/>
    </row>
    <row r="26" spans="1:20" ht="40.5">
      <c r="A26" s="597"/>
      <c r="B26" s="597"/>
      <c r="C26" s="597"/>
      <c r="D26" s="1719"/>
      <c r="E26" s="1312"/>
      <c r="F26" s="1321" t="s">
        <v>1520</v>
      </c>
      <c r="G26" s="1231"/>
      <c r="H26" s="1322">
        <v>0.8</v>
      </c>
      <c r="I26" s="1323"/>
      <c r="J26" s="1322">
        <v>0.84</v>
      </c>
      <c r="K26" s="1323"/>
      <c r="L26" s="1322">
        <v>0.88</v>
      </c>
      <c r="M26" s="1323"/>
      <c r="N26" s="1322">
        <v>0.92</v>
      </c>
      <c r="O26" s="1323"/>
      <c r="P26" s="1322">
        <v>0.96</v>
      </c>
      <c r="Q26" s="1323"/>
      <c r="R26" s="1322">
        <v>1</v>
      </c>
      <c r="S26" s="1323">
        <f>Q26+O26+M26+K26+I26</f>
        <v>0</v>
      </c>
      <c r="T26" s="1324"/>
    </row>
    <row r="27" spans="1:20" ht="54">
      <c r="A27" s="610">
        <v>1</v>
      </c>
      <c r="B27" s="611" t="s">
        <v>1477</v>
      </c>
      <c r="C27" s="610">
        <v>18</v>
      </c>
      <c r="D27" s="1764" t="s">
        <v>1304</v>
      </c>
      <c r="E27" s="1312" t="s">
        <v>1542</v>
      </c>
      <c r="F27" s="1326" t="s">
        <v>1705</v>
      </c>
      <c r="G27" s="1231" t="s">
        <v>1714</v>
      </c>
      <c r="H27" s="1231" t="s">
        <v>1714</v>
      </c>
      <c r="I27" s="1765">
        <v>3164</v>
      </c>
      <c r="J27" s="1231" t="s">
        <v>1714</v>
      </c>
      <c r="K27" s="1767">
        <v>3364</v>
      </c>
      <c r="L27" s="1231" t="s">
        <v>1716</v>
      </c>
      <c r="M27" s="1767">
        <v>3364</v>
      </c>
      <c r="N27" s="1231" t="s">
        <v>1716</v>
      </c>
      <c r="O27" s="1720">
        <v>3110</v>
      </c>
      <c r="P27" s="1231" t="s">
        <v>1716</v>
      </c>
      <c r="Q27" s="1720">
        <v>3260</v>
      </c>
      <c r="R27" s="1231" t="s">
        <v>1485</v>
      </c>
      <c r="S27" s="1760">
        <f>Q27+O27+M27+K27+I27</f>
        <v>16262</v>
      </c>
      <c r="T27" s="1718" t="s">
        <v>1150</v>
      </c>
    </row>
    <row r="28" spans="1:20" ht="67.5">
      <c r="A28" s="610"/>
      <c r="B28" s="611"/>
      <c r="C28" s="610"/>
      <c r="D28" s="1764"/>
      <c r="E28" s="1312" t="s">
        <v>1542</v>
      </c>
      <c r="F28" s="1327" t="s">
        <v>1706</v>
      </c>
      <c r="G28" s="1328" t="s">
        <v>1715</v>
      </c>
      <c r="H28" s="1328" t="s">
        <v>1715</v>
      </c>
      <c r="I28" s="1766"/>
      <c r="J28" s="1328" t="s">
        <v>1715</v>
      </c>
      <c r="K28" s="1720"/>
      <c r="L28" s="1328" t="s">
        <v>1717</v>
      </c>
      <c r="M28" s="1720"/>
      <c r="N28" s="1328" t="s">
        <v>1717</v>
      </c>
      <c r="O28" s="1722"/>
      <c r="P28" s="1328" t="s">
        <v>1717</v>
      </c>
      <c r="Q28" s="1722"/>
      <c r="R28" s="1328" t="s">
        <v>1485</v>
      </c>
      <c r="S28" s="1760"/>
      <c r="T28" s="1719"/>
    </row>
    <row r="29" spans="1:20" ht="41.25">
      <c r="A29" s="610">
        <v>1</v>
      </c>
      <c r="B29" s="725" t="s">
        <v>1477</v>
      </c>
      <c r="C29" s="642">
        <v>20</v>
      </c>
      <c r="D29" s="1329" t="s">
        <v>1306</v>
      </c>
      <c r="E29" s="1312" t="s">
        <v>1542</v>
      </c>
      <c r="F29" s="1330" t="s">
        <v>1708</v>
      </c>
      <c r="G29" s="1331">
        <v>0.74390000000000001</v>
      </c>
      <c r="H29" s="1331">
        <v>0.83579999999999999</v>
      </c>
      <c r="I29" s="1720">
        <v>1350</v>
      </c>
      <c r="J29" s="1331">
        <v>0.88539999999999996</v>
      </c>
      <c r="K29" s="1720">
        <v>1350</v>
      </c>
      <c r="L29" s="1331">
        <v>0.93899999999999995</v>
      </c>
      <c r="M29" s="1720">
        <v>1350</v>
      </c>
      <c r="N29" s="1332">
        <v>0.95</v>
      </c>
      <c r="O29" s="1720">
        <v>1350</v>
      </c>
      <c r="P29" s="1332">
        <v>1</v>
      </c>
      <c r="Q29" s="1720">
        <v>1350</v>
      </c>
      <c r="R29" s="1332">
        <v>1</v>
      </c>
      <c r="S29" s="1761">
        <f>Q29+O29+M29+K29+I29</f>
        <v>6750</v>
      </c>
      <c r="T29" s="1718" t="s">
        <v>1150</v>
      </c>
    </row>
    <row r="30" spans="1:20" ht="41.25">
      <c r="A30" s="610"/>
      <c r="B30" s="1333"/>
      <c r="C30" s="594"/>
      <c r="D30" s="1334"/>
      <c r="E30" s="1312" t="s">
        <v>1542</v>
      </c>
      <c r="F30" s="1330" t="s">
        <v>1709</v>
      </c>
      <c r="G30" s="1331">
        <v>0.48049999999999998</v>
      </c>
      <c r="H30" s="1331">
        <v>0.62519999999999998</v>
      </c>
      <c r="I30" s="1722"/>
      <c r="J30" s="1331">
        <v>0.69750000000000001</v>
      </c>
      <c r="K30" s="1722"/>
      <c r="L30" s="1331">
        <v>0.76990000000000003</v>
      </c>
      <c r="M30" s="1722"/>
      <c r="N30" s="1331">
        <v>0.84219999999999995</v>
      </c>
      <c r="O30" s="1722"/>
      <c r="P30" s="1332">
        <v>0.92</v>
      </c>
      <c r="Q30" s="1722"/>
      <c r="R30" s="1332">
        <v>0.92</v>
      </c>
      <c r="S30" s="1762"/>
      <c r="T30" s="1726"/>
    </row>
    <row r="31" spans="1:20" ht="41.25">
      <c r="A31" s="610"/>
      <c r="B31" s="1333"/>
      <c r="C31" s="594"/>
      <c r="D31" s="1334"/>
      <c r="E31" s="1312" t="s">
        <v>1542</v>
      </c>
      <c r="F31" s="1330" t="s">
        <v>1710</v>
      </c>
      <c r="G31" s="1331">
        <v>0.88819999999999999</v>
      </c>
      <c r="H31" s="1331">
        <v>0.92400000000000004</v>
      </c>
      <c r="I31" s="1722"/>
      <c r="J31" s="1331">
        <v>0.9425</v>
      </c>
      <c r="K31" s="1722"/>
      <c r="L31" s="1331">
        <v>0.96130000000000004</v>
      </c>
      <c r="M31" s="1722"/>
      <c r="N31" s="1331">
        <v>0.98050000000000004</v>
      </c>
      <c r="O31" s="1722"/>
      <c r="P31" s="1332">
        <v>1</v>
      </c>
      <c r="Q31" s="1722"/>
      <c r="R31" s="1332">
        <v>1</v>
      </c>
      <c r="S31" s="1762"/>
      <c r="T31" s="1726"/>
    </row>
    <row r="32" spans="1:20" ht="41.25">
      <c r="A32" s="610"/>
      <c r="B32" s="1333"/>
      <c r="C32" s="594"/>
      <c r="D32" s="1334"/>
      <c r="E32" s="1312" t="s">
        <v>1542</v>
      </c>
      <c r="F32" s="1330" t="s">
        <v>1711</v>
      </c>
      <c r="G32" s="1331">
        <v>0.52139999999999997</v>
      </c>
      <c r="H32" s="1331">
        <v>0.60209999999999997</v>
      </c>
      <c r="I32" s="1722"/>
      <c r="J32" s="1331">
        <v>0.64239999999999997</v>
      </c>
      <c r="K32" s="1722"/>
      <c r="L32" s="1331">
        <v>0.68279999999999996</v>
      </c>
      <c r="M32" s="1722"/>
      <c r="N32" s="1331">
        <v>0.72319999999999995</v>
      </c>
      <c r="O32" s="1722"/>
      <c r="P32" s="1332">
        <v>0.77</v>
      </c>
      <c r="Q32" s="1722"/>
      <c r="R32" s="1332">
        <v>0.77</v>
      </c>
      <c r="S32" s="1762"/>
      <c r="T32" s="1726"/>
    </row>
    <row r="33" spans="1:20" ht="41.25">
      <c r="A33" s="610"/>
      <c r="B33" s="1333"/>
      <c r="C33" s="594"/>
      <c r="D33" s="1334"/>
      <c r="E33" s="1312" t="s">
        <v>1542</v>
      </c>
      <c r="F33" s="1330" t="s">
        <v>1712</v>
      </c>
      <c r="G33" s="1331">
        <v>0.93659999999999999</v>
      </c>
      <c r="H33" s="1331">
        <v>0.95920000000000005</v>
      </c>
      <c r="I33" s="1722"/>
      <c r="J33" s="1331">
        <v>0.97070000000000001</v>
      </c>
      <c r="K33" s="1722"/>
      <c r="L33" s="1331">
        <v>0.98229999999999995</v>
      </c>
      <c r="M33" s="1722"/>
      <c r="N33" s="1331">
        <v>0.99409999999999998</v>
      </c>
      <c r="O33" s="1722"/>
      <c r="P33" s="1332">
        <v>1</v>
      </c>
      <c r="Q33" s="1722"/>
      <c r="R33" s="1332">
        <v>1</v>
      </c>
      <c r="S33" s="1762"/>
      <c r="T33" s="1726"/>
    </row>
    <row r="34" spans="1:20" ht="41.25">
      <c r="A34" s="610"/>
      <c r="B34" s="597"/>
      <c r="C34" s="597"/>
      <c r="D34" s="1335"/>
      <c r="E34" s="1312" t="s">
        <v>1542</v>
      </c>
      <c r="F34" s="1330" t="s">
        <v>1713</v>
      </c>
      <c r="G34" s="1331">
        <v>0.4849</v>
      </c>
      <c r="H34" s="1331">
        <v>0.59650000000000003</v>
      </c>
      <c r="I34" s="1721"/>
      <c r="J34" s="1331">
        <v>0.65229999999999999</v>
      </c>
      <c r="K34" s="1721"/>
      <c r="L34" s="1331">
        <v>0.70809999999999995</v>
      </c>
      <c r="M34" s="1721"/>
      <c r="N34" s="1331">
        <v>0.76400000000000001</v>
      </c>
      <c r="O34" s="1721"/>
      <c r="P34" s="1332">
        <v>0.82</v>
      </c>
      <c r="Q34" s="1721"/>
      <c r="R34" s="1332">
        <v>0.82</v>
      </c>
      <c r="S34" s="1763"/>
      <c r="T34" s="1719"/>
    </row>
    <row r="35" spans="1:20" ht="27">
      <c r="A35" s="844">
        <v>1</v>
      </c>
      <c r="B35" s="1336" t="s">
        <v>1477</v>
      </c>
      <c r="C35" s="844">
        <v>22</v>
      </c>
      <c r="D35" s="867" t="s">
        <v>838</v>
      </c>
      <c r="E35" s="1337"/>
      <c r="F35" s="1321" t="s">
        <v>1718</v>
      </c>
      <c r="G35" s="844"/>
      <c r="H35" s="1322">
        <v>0.8</v>
      </c>
      <c r="I35" s="1310">
        <v>1650</v>
      </c>
      <c r="J35" s="1322">
        <v>0.81</v>
      </c>
      <c r="K35" s="1310">
        <v>1900</v>
      </c>
      <c r="L35" s="1322">
        <v>0.82</v>
      </c>
      <c r="M35" s="1310">
        <v>1800</v>
      </c>
      <c r="N35" s="1322">
        <v>0.83</v>
      </c>
      <c r="O35" s="1310">
        <v>1900</v>
      </c>
      <c r="P35" s="1322">
        <v>0.84</v>
      </c>
      <c r="Q35" s="1310">
        <v>1900</v>
      </c>
      <c r="R35" s="1338">
        <v>0.85</v>
      </c>
      <c r="S35" s="1310">
        <f>Q35+O35+M35+K35+I35</f>
        <v>9150</v>
      </c>
      <c r="T35" s="867" t="s">
        <v>1150</v>
      </c>
    </row>
    <row r="36" spans="1:20" ht="40.5">
      <c r="A36" s="610"/>
      <c r="B36" s="611"/>
      <c r="C36" s="610"/>
      <c r="D36" s="1306" t="s">
        <v>1396</v>
      </c>
      <c r="E36" s="1339"/>
      <c r="F36" s="1321" t="s">
        <v>1398</v>
      </c>
      <c r="G36" s="1231"/>
      <c r="H36" s="1322">
        <v>0.9</v>
      </c>
      <c r="I36" s="1310">
        <v>9414</v>
      </c>
      <c r="J36" s="1322">
        <v>0.9</v>
      </c>
      <c r="K36" s="1310">
        <v>9700</v>
      </c>
      <c r="L36" s="1322">
        <v>0.9</v>
      </c>
      <c r="M36" s="1310">
        <v>9700</v>
      </c>
      <c r="N36" s="1322">
        <v>0.9</v>
      </c>
      <c r="O36" s="1310">
        <v>9700</v>
      </c>
      <c r="P36" s="1322">
        <v>0.9</v>
      </c>
      <c r="Q36" s="1310">
        <v>9700</v>
      </c>
      <c r="R36" s="1322">
        <v>0.9</v>
      </c>
      <c r="S36" s="1310">
        <f>Q36+O36+M36+K36+I36</f>
        <v>48214</v>
      </c>
      <c r="T36" s="867" t="s">
        <v>1150</v>
      </c>
    </row>
    <row r="37" spans="1:20">
      <c r="A37" s="610"/>
      <c r="B37" s="610"/>
      <c r="C37" s="610"/>
      <c r="D37" s="1271"/>
      <c r="E37" s="678"/>
      <c r="F37" s="696"/>
      <c r="G37" s="610"/>
      <c r="H37" s="606"/>
      <c r="I37" s="606"/>
      <c r="J37" s="606"/>
      <c r="K37" s="606"/>
      <c r="L37" s="606"/>
      <c r="M37" s="606"/>
      <c r="N37" s="606"/>
      <c r="O37" s="606"/>
      <c r="P37" s="606"/>
      <c r="Q37" s="606"/>
      <c r="R37" s="606"/>
      <c r="S37" s="606"/>
      <c r="T37" s="866"/>
    </row>
    <row r="38" spans="1:20">
      <c r="A38" s="610">
        <v>1</v>
      </c>
      <c r="B38" s="611" t="s">
        <v>1486</v>
      </c>
      <c r="C38" s="610"/>
      <c r="D38" s="1269" t="s">
        <v>1318</v>
      </c>
      <c r="E38" s="677"/>
      <c r="F38" s="696"/>
      <c r="G38" s="610"/>
      <c r="H38" s="606"/>
      <c r="I38" s="606"/>
      <c r="J38" s="606"/>
      <c r="K38" s="606"/>
      <c r="L38" s="606"/>
      <c r="M38" s="606"/>
      <c r="N38" s="606"/>
      <c r="O38" s="606"/>
      <c r="P38" s="606"/>
      <c r="Q38" s="606"/>
      <c r="R38" s="606"/>
      <c r="S38" s="606"/>
      <c r="T38" s="866"/>
    </row>
    <row r="39" spans="1:20">
      <c r="A39" s="610"/>
      <c r="B39" s="611"/>
      <c r="C39" s="610"/>
      <c r="D39" s="1269"/>
      <c r="E39" s="677"/>
      <c r="F39" s="696"/>
      <c r="G39" s="610"/>
      <c r="H39" s="606"/>
      <c r="I39" s="606"/>
      <c r="J39" s="606"/>
      <c r="K39" s="606"/>
      <c r="L39" s="606"/>
      <c r="M39" s="606"/>
      <c r="N39" s="606"/>
      <c r="O39" s="606"/>
      <c r="P39" s="606"/>
      <c r="Q39" s="606"/>
      <c r="R39" s="606"/>
      <c r="S39" s="606"/>
      <c r="T39" s="866"/>
    </row>
    <row r="40" spans="1:20" ht="27">
      <c r="A40" s="642">
        <v>1</v>
      </c>
      <c r="B40" s="725" t="s">
        <v>1486</v>
      </c>
      <c r="C40" s="642">
        <v>16</v>
      </c>
      <c r="D40" s="1340" t="s">
        <v>1720</v>
      </c>
      <c r="E40" s="1312" t="s">
        <v>1542</v>
      </c>
      <c r="F40" s="1321" t="s">
        <v>1721</v>
      </c>
      <c r="G40" s="1341">
        <v>0.89970000000000006</v>
      </c>
      <c r="H40" s="1338">
        <v>0.9</v>
      </c>
      <c r="I40" s="1756">
        <v>305.85599999999999</v>
      </c>
      <c r="J40" s="1338">
        <v>0.9</v>
      </c>
      <c r="K40" s="1756">
        <v>305.85599999999999</v>
      </c>
      <c r="L40" s="1338">
        <v>0.92</v>
      </c>
      <c r="M40" s="1756">
        <v>314.30799999999999</v>
      </c>
      <c r="N40" s="1338">
        <v>0.93</v>
      </c>
      <c r="O40" s="1756">
        <v>316.05099999999999</v>
      </c>
      <c r="P40" s="1338">
        <v>0.95</v>
      </c>
      <c r="Q40" s="1756">
        <v>322.84800000000001</v>
      </c>
      <c r="R40" s="1338">
        <f t="shared" ref="R40:R41" si="0">P40</f>
        <v>0.95</v>
      </c>
      <c r="S40" s="1758">
        <f>I40+K40+M40+O40+Q40</f>
        <v>1564.9189999999999</v>
      </c>
      <c r="T40" s="1744" t="s">
        <v>1319</v>
      </c>
    </row>
    <row r="41" spans="1:20" ht="54">
      <c r="A41" s="594"/>
      <c r="B41" s="1333"/>
      <c r="C41" s="594"/>
      <c r="D41" s="1342"/>
      <c r="E41" s="1312" t="s">
        <v>1542</v>
      </c>
      <c r="F41" s="1321" t="s">
        <v>1722</v>
      </c>
      <c r="G41" s="1341">
        <v>0.88470000000000004</v>
      </c>
      <c r="H41" s="1338">
        <v>0.9</v>
      </c>
      <c r="I41" s="1757"/>
      <c r="J41" s="1338">
        <v>0.9</v>
      </c>
      <c r="K41" s="1757"/>
      <c r="L41" s="1338">
        <v>0.92</v>
      </c>
      <c r="M41" s="1757"/>
      <c r="N41" s="1338">
        <v>0.93</v>
      </c>
      <c r="O41" s="1757"/>
      <c r="P41" s="1338">
        <v>0.95</v>
      </c>
      <c r="Q41" s="1757"/>
      <c r="R41" s="1338">
        <f t="shared" si="0"/>
        <v>0.95</v>
      </c>
      <c r="S41" s="1759"/>
      <c r="T41" s="1746"/>
    </row>
    <row r="42" spans="1:20">
      <c r="A42" s="597"/>
      <c r="B42" s="1205"/>
      <c r="C42" s="597"/>
      <c r="D42" s="1343"/>
      <c r="E42" s="1344" t="s">
        <v>1542</v>
      </c>
      <c r="F42" s="1321" t="s">
        <v>1723</v>
      </c>
      <c r="G42" s="1341">
        <v>0.85029999999999994</v>
      </c>
      <c r="H42" s="1338">
        <v>0.87</v>
      </c>
      <c r="I42" s="1338"/>
      <c r="J42" s="1338">
        <v>0.9</v>
      </c>
      <c r="K42" s="1338"/>
      <c r="L42" s="1338">
        <v>0.9</v>
      </c>
      <c r="M42" s="1338"/>
      <c r="N42" s="1338">
        <v>0.91</v>
      </c>
      <c r="O42" s="1338"/>
      <c r="P42" s="1338">
        <v>0.91</v>
      </c>
      <c r="Q42" s="1345"/>
      <c r="R42" s="1338">
        <f>P42</f>
        <v>0.91</v>
      </c>
      <c r="S42" s="1346"/>
      <c r="T42" s="866"/>
    </row>
    <row r="43" spans="1:20" ht="54">
      <c r="A43" s="610">
        <v>1</v>
      </c>
      <c r="B43" s="611" t="s">
        <v>1486</v>
      </c>
      <c r="C43" s="610">
        <v>19</v>
      </c>
      <c r="D43" s="1347" t="s">
        <v>533</v>
      </c>
      <c r="E43" s="1348"/>
      <c r="F43" s="1349" t="s">
        <v>1719</v>
      </c>
      <c r="G43" s="1350">
        <v>0.42</v>
      </c>
      <c r="H43" s="1351">
        <v>0.55000000000000004</v>
      </c>
      <c r="I43" s="1352">
        <v>496</v>
      </c>
      <c r="J43" s="1351">
        <v>0.6</v>
      </c>
      <c r="K43" s="1352">
        <v>815</v>
      </c>
      <c r="L43" s="1351">
        <v>0.65</v>
      </c>
      <c r="M43" s="1352">
        <v>875</v>
      </c>
      <c r="N43" s="1351">
        <v>0.7</v>
      </c>
      <c r="O43" s="1352">
        <v>985</v>
      </c>
      <c r="P43" s="1351">
        <v>0.75</v>
      </c>
      <c r="Q43" s="1352">
        <v>985</v>
      </c>
      <c r="R43" s="1351">
        <f>P43</f>
        <v>0.75</v>
      </c>
      <c r="S43" s="1353">
        <f>I43+K43+M43+O43+Q43</f>
        <v>4156</v>
      </c>
      <c r="T43" s="867" t="s">
        <v>1319</v>
      </c>
    </row>
    <row r="44" spans="1:20" ht="40.5">
      <c r="A44" s="610">
        <v>1</v>
      </c>
      <c r="B44" s="611" t="s">
        <v>1486</v>
      </c>
      <c r="C44" s="610">
        <v>22</v>
      </c>
      <c r="D44" s="1354" t="s">
        <v>1724</v>
      </c>
      <c r="E44" s="1312" t="s">
        <v>1542</v>
      </c>
      <c r="F44" s="1225" t="s">
        <v>1725</v>
      </c>
      <c r="G44" s="1355">
        <v>0.91</v>
      </c>
      <c r="H44" s="1355">
        <v>0.9</v>
      </c>
      <c r="I44" s="1356">
        <v>888.56270500000005</v>
      </c>
      <c r="J44" s="1355">
        <v>0.9</v>
      </c>
      <c r="K44" s="1357">
        <v>1260</v>
      </c>
      <c r="L44" s="1355">
        <v>0.9</v>
      </c>
      <c r="M44" s="1358">
        <v>1470</v>
      </c>
      <c r="N44" s="1355">
        <v>0.92</v>
      </c>
      <c r="O44" s="1356">
        <v>1685</v>
      </c>
      <c r="P44" s="1338">
        <v>0.95</v>
      </c>
      <c r="Q44" s="1356">
        <v>1860</v>
      </c>
      <c r="R44" s="1359" t="s">
        <v>1726</v>
      </c>
      <c r="S44" s="1353">
        <f>I44+K44+M44+O44+Q44</f>
        <v>7163.5627050000003</v>
      </c>
      <c r="T44" s="867" t="s">
        <v>1319</v>
      </c>
    </row>
    <row r="45" spans="1:20">
      <c r="A45" s="610"/>
      <c r="B45" s="611"/>
      <c r="C45" s="610"/>
      <c r="D45" s="1354"/>
      <c r="E45" s="1312" t="s">
        <v>1542</v>
      </c>
      <c r="F45" s="1354" t="s">
        <v>1727</v>
      </c>
      <c r="G45" s="1355" t="s">
        <v>1728</v>
      </c>
      <c r="H45" s="844">
        <v>5</v>
      </c>
      <c r="I45" s="1360"/>
      <c r="J45" s="844">
        <v>5</v>
      </c>
      <c r="K45" s="1360"/>
      <c r="L45" s="844">
        <v>5</v>
      </c>
      <c r="M45" s="1361"/>
      <c r="N45" s="844">
        <v>6</v>
      </c>
      <c r="O45" s="1360"/>
      <c r="P45" s="844">
        <v>6</v>
      </c>
      <c r="Q45" s="1360"/>
      <c r="R45" s="1359" t="s">
        <v>1729</v>
      </c>
      <c r="S45" s="1362"/>
      <c r="T45" s="866"/>
    </row>
    <row r="46" spans="1:20" ht="27">
      <c r="A46" s="610"/>
      <c r="B46" s="611"/>
      <c r="C46" s="610"/>
      <c r="D46" s="1354"/>
      <c r="E46" s="1312" t="s">
        <v>1542</v>
      </c>
      <c r="F46" s="1354" t="s">
        <v>1730</v>
      </c>
      <c r="G46" s="1355" t="s">
        <v>1731</v>
      </c>
      <c r="H46" s="1338">
        <v>0.8</v>
      </c>
      <c r="I46" s="1363"/>
      <c r="J46" s="1338">
        <v>0.8</v>
      </c>
      <c r="K46" s="1363"/>
      <c r="L46" s="1338">
        <v>0.8</v>
      </c>
      <c r="M46" s="1363"/>
      <c r="N46" s="1338">
        <v>0.85</v>
      </c>
      <c r="O46" s="1364"/>
      <c r="P46" s="1338">
        <v>0.85</v>
      </c>
      <c r="Q46" s="1365"/>
      <c r="R46" s="1338">
        <v>0.85</v>
      </c>
      <c r="S46" s="1366"/>
      <c r="T46" s="866"/>
    </row>
    <row r="47" spans="1:20" ht="27">
      <c r="A47" s="610"/>
      <c r="B47" s="611"/>
      <c r="C47" s="610"/>
      <c r="D47" s="1354"/>
      <c r="E47" s="1312" t="s">
        <v>1542</v>
      </c>
      <c r="F47" s="1354" t="s">
        <v>1732</v>
      </c>
      <c r="G47" s="1367">
        <v>0.996</v>
      </c>
      <c r="H47" s="1338">
        <v>0.89</v>
      </c>
      <c r="I47" s="1360"/>
      <c r="J47" s="1338">
        <v>0.9</v>
      </c>
      <c r="K47" s="1360"/>
      <c r="L47" s="1338">
        <v>0.9</v>
      </c>
      <c r="M47" s="1360"/>
      <c r="N47" s="1338">
        <v>0.91</v>
      </c>
      <c r="O47" s="1360"/>
      <c r="P47" s="1338">
        <v>0.91</v>
      </c>
      <c r="Q47" s="1360"/>
      <c r="R47" s="1338">
        <v>0.91</v>
      </c>
      <c r="S47" s="1366"/>
      <c r="T47" s="866"/>
    </row>
    <row r="48" spans="1:20" ht="27">
      <c r="A48" s="610"/>
      <c r="B48" s="611"/>
      <c r="C48" s="610"/>
      <c r="D48" s="1354"/>
      <c r="E48" s="1312" t="s">
        <v>1542</v>
      </c>
      <c r="F48" s="1354" t="s">
        <v>1733</v>
      </c>
      <c r="G48" s="1355">
        <v>1</v>
      </c>
      <c r="H48" s="1338">
        <v>1</v>
      </c>
      <c r="I48" s="1368"/>
      <c r="J48" s="1338">
        <v>1</v>
      </c>
      <c r="K48" s="1368"/>
      <c r="L48" s="1338">
        <v>1</v>
      </c>
      <c r="M48" s="1368"/>
      <c r="N48" s="1338">
        <v>1</v>
      </c>
      <c r="O48" s="1368"/>
      <c r="P48" s="1338">
        <v>1</v>
      </c>
      <c r="Q48" s="1368"/>
      <c r="R48" s="1355">
        <v>1</v>
      </c>
      <c r="S48" s="1366"/>
      <c r="T48" s="866"/>
    </row>
    <row r="49" spans="1:20" ht="40.5">
      <c r="A49" s="610"/>
      <c r="B49" s="611"/>
      <c r="C49" s="610"/>
      <c r="D49" s="1354"/>
      <c r="E49" s="1312" t="s">
        <v>1542</v>
      </c>
      <c r="F49" s="1225" t="s">
        <v>1734</v>
      </c>
      <c r="G49" s="1355">
        <v>1</v>
      </c>
      <c r="H49" s="1338">
        <v>1</v>
      </c>
      <c r="I49" s="1360"/>
      <c r="J49" s="1338">
        <v>1</v>
      </c>
      <c r="K49" s="1360"/>
      <c r="L49" s="1338">
        <v>1</v>
      </c>
      <c r="M49" s="1360"/>
      <c r="N49" s="1338">
        <v>1</v>
      </c>
      <c r="O49" s="1360"/>
      <c r="P49" s="1338">
        <v>1</v>
      </c>
      <c r="Q49" s="1360"/>
      <c r="R49" s="1355">
        <v>1</v>
      </c>
      <c r="S49" s="1366"/>
      <c r="T49" s="866"/>
    </row>
    <row r="50" spans="1:20" ht="67.5">
      <c r="A50" s="610"/>
      <c r="B50" s="611"/>
      <c r="C50" s="610"/>
      <c r="D50" s="1369"/>
      <c r="E50" s="1312" t="s">
        <v>1542</v>
      </c>
      <c r="F50" s="1370" t="s">
        <v>1735</v>
      </c>
      <c r="G50" s="1355">
        <v>1</v>
      </c>
      <c r="H50" s="1338">
        <v>1</v>
      </c>
      <c r="I50" s="1371"/>
      <c r="J50" s="1338">
        <v>1</v>
      </c>
      <c r="K50" s="1371"/>
      <c r="L50" s="1338">
        <v>1</v>
      </c>
      <c r="M50" s="1360"/>
      <c r="N50" s="1338">
        <v>1</v>
      </c>
      <c r="O50" s="1371"/>
      <c r="P50" s="1338">
        <v>1</v>
      </c>
      <c r="Q50" s="1371"/>
      <c r="R50" s="1355">
        <v>1</v>
      </c>
      <c r="S50" s="1372"/>
      <c r="T50" s="866"/>
    </row>
    <row r="51" spans="1:20" ht="40.5">
      <c r="A51" s="610">
        <v>1</v>
      </c>
      <c r="B51" s="611" t="s">
        <v>1486</v>
      </c>
      <c r="C51" s="642">
        <v>24</v>
      </c>
      <c r="D51" s="1373" t="s">
        <v>1321</v>
      </c>
      <c r="E51" s="1312" t="s">
        <v>1542</v>
      </c>
      <c r="F51" s="1326" t="s">
        <v>1736</v>
      </c>
      <c r="G51" s="1374">
        <v>0.90780000000000005</v>
      </c>
      <c r="H51" s="1338">
        <v>1</v>
      </c>
      <c r="I51" s="1750">
        <v>38886.852310000002</v>
      </c>
      <c r="J51" s="1338">
        <v>1</v>
      </c>
      <c r="K51" s="1750">
        <v>40627.921719999998</v>
      </c>
      <c r="L51" s="1338">
        <v>1</v>
      </c>
      <c r="M51" s="1750">
        <v>42338.534220000001</v>
      </c>
      <c r="N51" s="1338">
        <v>1</v>
      </c>
      <c r="O51" s="1750">
        <v>44038.015240000001</v>
      </c>
      <c r="P51" s="1338">
        <v>1</v>
      </c>
      <c r="Q51" s="1750">
        <v>45735.094660000002</v>
      </c>
      <c r="R51" s="1375">
        <v>1</v>
      </c>
      <c r="S51" s="1753">
        <v>211626.41815000001</v>
      </c>
      <c r="T51" s="1718" t="s">
        <v>1319</v>
      </c>
    </row>
    <row r="52" spans="1:20" ht="40.9" customHeight="1">
      <c r="A52" s="610"/>
      <c r="B52" s="611"/>
      <c r="C52" s="594"/>
      <c r="D52" s="1316"/>
      <c r="E52" s="1312" t="s">
        <v>1542</v>
      </c>
      <c r="F52" s="1326" t="s">
        <v>1737</v>
      </c>
      <c r="G52" s="1338">
        <v>1</v>
      </c>
      <c r="H52" s="1338">
        <v>1</v>
      </c>
      <c r="I52" s="1751"/>
      <c r="J52" s="1338">
        <v>1</v>
      </c>
      <c r="K52" s="1751"/>
      <c r="L52" s="1338">
        <v>1</v>
      </c>
      <c r="M52" s="1751"/>
      <c r="N52" s="1338">
        <v>1</v>
      </c>
      <c r="O52" s="1751"/>
      <c r="P52" s="1338">
        <v>1</v>
      </c>
      <c r="Q52" s="1751"/>
      <c r="R52" s="1375">
        <v>1</v>
      </c>
      <c r="S52" s="1754"/>
      <c r="T52" s="1726"/>
    </row>
    <row r="53" spans="1:20" ht="67.5">
      <c r="A53" s="610"/>
      <c r="B53" s="611"/>
      <c r="C53" s="594"/>
      <c r="D53" s="1316"/>
      <c r="E53" s="1312" t="s">
        <v>1542</v>
      </c>
      <c r="F53" s="1326" t="s">
        <v>1738</v>
      </c>
      <c r="G53" s="1338">
        <v>1</v>
      </c>
      <c r="H53" s="1338">
        <v>1</v>
      </c>
      <c r="I53" s="1751"/>
      <c r="J53" s="1338">
        <v>1</v>
      </c>
      <c r="K53" s="1751"/>
      <c r="L53" s="1338">
        <v>1</v>
      </c>
      <c r="M53" s="1751"/>
      <c r="N53" s="1338">
        <v>1</v>
      </c>
      <c r="O53" s="1751"/>
      <c r="P53" s="1338">
        <v>1</v>
      </c>
      <c r="Q53" s="1751"/>
      <c r="R53" s="1375">
        <v>1</v>
      </c>
      <c r="S53" s="1754"/>
      <c r="T53" s="1726"/>
    </row>
    <row r="54" spans="1:20" ht="28.15" customHeight="1">
      <c r="A54" s="610"/>
      <c r="B54" s="611"/>
      <c r="C54" s="594"/>
      <c r="D54" s="1316"/>
      <c r="E54" s="1312" t="s">
        <v>1542</v>
      </c>
      <c r="F54" s="1326" t="s">
        <v>1739</v>
      </c>
      <c r="G54" s="1338">
        <v>1.03</v>
      </c>
      <c r="H54" s="1338">
        <v>0.8</v>
      </c>
      <c r="I54" s="1751"/>
      <c r="J54" s="1338">
        <v>0.85</v>
      </c>
      <c r="K54" s="1751"/>
      <c r="L54" s="1338">
        <v>0.9</v>
      </c>
      <c r="M54" s="1751"/>
      <c r="N54" s="1338">
        <v>0.9</v>
      </c>
      <c r="O54" s="1751"/>
      <c r="P54" s="1338">
        <v>1</v>
      </c>
      <c r="Q54" s="1751"/>
      <c r="R54" s="1375">
        <v>1</v>
      </c>
      <c r="S54" s="1754"/>
      <c r="T54" s="1726"/>
    </row>
    <row r="55" spans="1:20" ht="40.5">
      <c r="A55" s="610"/>
      <c r="B55" s="611"/>
      <c r="C55" s="594"/>
      <c r="D55" s="1316"/>
      <c r="E55" s="1312" t="s">
        <v>1542</v>
      </c>
      <c r="F55" s="1326" t="s">
        <v>1740</v>
      </c>
      <c r="G55" s="1338">
        <v>0.7</v>
      </c>
      <c r="H55" s="1338">
        <v>0.8</v>
      </c>
      <c r="I55" s="1751"/>
      <c r="J55" s="1338">
        <v>0.82</v>
      </c>
      <c r="K55" s="1751"/>
      <c r="L55" s="1338">
        <v>0.82</v>
      </c>
      <c r="M55" s="1751"/>
      <c r="N55" s="1338">
        <v>0.83</v>
      </c>
      <c r="O55" s="1751"/>
      <c r="P55" s="1338">
        <v>0.84</v>
      </c>
      <c r="Q55" s="1751"/>
      <c r="R55" s="1375">
        <v>0.84</v>
      </c>
      <c r="S55" s="1754"/>
      <c r="T55" s="1726"/>
    </row>
    <row r="56" spans="1:20" ht="14.45" customHeight="1">
      <c r="A56" s="610"/>
      <c r="B56" s="611"/>
      <c r="C56" s="594"/>
      <c r="D56" s="1316"/>
      <c r="E56" s="1312" t="s">
        <v>1542</v>
      </c>
      <c r="F56" s="1326" t="s">
        <v>1741</v>
      </c>
      <c r="G56" s="1374">
        <v>0.85740000000000005</v>
      </c>
      <c r="H56" s="1338">
        <v>0.88</v>
      </c>
      <c r="I56" s="1751"/>
      <c r="J56" s="1338">
        <v>0.89</v>
      </c>
      <c r="K56" s="1751"/>
      <c r="L56" s="1338">
        <v>0.9</v>
      </c>
      <c r="M56" s="1751"/>
      <c r="N56" s="1338">
        <v>0.9</v>
      </c>
      <c r="O56" s="1751"/>
      <c r="P56" s="1338">
        <v>0.91</v>
      </c>
      <c r="Q56" s="1751"/>
      <c r="R56" s="1375">
        <v>0.91</v>
      </c>
      <c r="S56" s="1754"/>
      <c r="T56" s="1726"/>
    </row>
    <row r="57" spans="1:20" ht="27">
      <c r="A57" s="610"/>
      <c r="B57" s="611"/>
      <c r="C57" s="594"/>
      <c r="D57" s="1316"/>
      <c r="E57" s="1312" t="s">
        <v>1542</v>
      </c>
      <c r="F57" s="1326" t="s">
        <v>1742</v>
      </c>
      <c r="G57" s="1374">
        <v>0.89800000000000002</v>
      </c>
      <c r="H57" s="1338">
        <v>0.9</v>
      </c>
      <c r="I57" s="1751"/>
      <c r="J57" s="1338">
        <v>0.91</v>
      </c>
      <c r="K57" s="1751"/>
      <c r="L57" s="1338">
        <v>0.91</v>
      </c>
      <c r="M57" s="1751"/>
      <c r="N57" s="1338">
        <v>0.92</v>
      </c>
      <c r="O57" s="1751"/>
      <c r="P57" s="1338">
        <v>0.92</v>
      </c>
      <c r="Q57" s="1751"/>
      <c r="R57" s="1375">
        <v>0.92</v>
      </c>
      <c r="S57" s="1754"/>
      <c r="T57" s="1726"/>
    </row>
    <row r="58" spans="1:20" ht="14.45" customHeight="1">
      <c r="A58" s="610"/>
      <c r="B58" s="611"/>
      <c r="C58" s="594"/>
      <c r="D58" s="1316"/>
      <c r="E58" s="1312" t="s">
        <v>1542</v>
      </c>
      <c r="F58" s="1326" t="s">
        <v>1743</v>
      </c>
      <c r="G58" s="1374">
        <v>0.77700000000000002</v>
      </c>
      <c r="H58" s="1338">
        <v>0.77</v>
      </c>
      <c r="I58" s="1751"/>
      <c r="J58" s="1338">
        <v>0.77</v>
      </c>
      <c r="K58" s="1751"/>
      <c r="L58" s="1338">
        <v>0.78</v>
      </c>
      <c r="M58" s="1751"/>
      <c r="N58" s="1338">
        <v>0.78</v>
      </c>
      <c r="O58" s="1751"/>
      <c r="P58" s="1338">
        <v>0.78</v>
      </c>
      <c r="Q58" s="1751"/>
      <c r="R58" s="1375">
        <v>0.78</v>
      </c>
      <c r="S58" s="1754"/>
      <c r="T58" s="1726"/>
    </row>
    <row r="59" spans="1:20" ht="40.5">
      <c r="A59" s="610"/>
      <c r="B59" s="611"/>
      <c r="C59" s="594"/>
      <c r="D59" s="1316"/>
      <c r="E59" s="1312" t="s">
        <v>1542</v>
      </c>
      <c r="F59" s="1326" t="s">
        <v>1744</v>
      </c>
      <c r="G59" s="1374">
        <v>1</v>
      </c>
      <c r="H59" s="1338">
        <v>1</v>
      </c>
      <c r="I59" s="1751"/>
      <c r="J59" s="1338">
        <v>1</v>
      </c>
      <c r="K59" s="1751"/>
      <c r="L59" s="1338">
        <v>1</v>
      </c>
      <c r="M59" s="1751"/>
      <c r="N59" s="1338">
        <v>1</v>
      </c>
      <c r="O59" s="1751"/>
      <c r="P59" s="1338">
        <v>1</v>
      </c>
      <c r="Q59" s="1751"/>
      <c r="R59" s="1375">
        <v>1</v>
      </c>
      <c r="S59" s="1754"/>
      <c r="T59" s="1726"/>
    </row>
    <row r="60" spans="1:20" ht="27">
      <c r="A60" s="610"/>
      <c r="B60" s="611"/>
      <c r="C60" s="597"/>
      <c r="D60" s="1317"/>
      <c r="E60" s="1312" t="s">
        <v>1542</v>
      </c>
      <c r="F60" s="1326" t="s">
        <v>1745</v>
      </c>
      <c r="G60" s="1374">
        <v>0.97899999999999998</v>
      </c>
      <c r="H60" s="1338">
        <v>0.98</v>
      </c>
      <c r="I60" s="1752"/>
      <c r="J60" s="1376">
        <v>0.98199999999999998</v>
      </c>
      <c r="K60" s="1752"/>
      <c r="L60" s="1376">
        <v>0.98299999999999998</v>
      </c>
      <c r="M60" s="1752"/>
      <c r="N60" s="1374">
        <v>0.98399999999999999</v>
      </c>
      <c r="O60" s="1752"/>
      <c r="P60" s="1376">
        <v>0.98499999999999999</v>
      </c>
      <c r="Q60" s="1752"/>
      <c r="R60" s="1375">
        <v>0.98499999999999999</v>
      </c>
      <c r="S60" s="1755"/>
      <c r="T60" s="1719"/>
    </row>
    <row r="61" spans="1:20" ht="81">
      <c r="A61" s="610">
        <v>1</v>
      </c>
      <c r="B61" s="611" t="s">
        <v>1486</v>
      </c>
      <c r="C61" s="610">
        <v>26</v>
      </c>
      <c r="D61" s="1377" t="s">
        <v>1333</v>
      </c>
      <c r="E61" s="1378"/>
      <c r="F61" s="1327" t="s">
        <v>1864</v>
      </c>
      <c r="G61" s="1379">
        <v>0.25</v>
      </c>
      <c r="H61" s="868"/>
      <c r="I61" s="868"/>
      <c r="J61" s="868"/>
      <c r="K61" s="868"/>
      <c r="L61" s="868"/>
      <c r="M61" s="868"/>
      <c r="N61" s="868"/>
      <c r="O61" s="868"/>
      <c r="P61" s="868"/>
      <c r="Q61" s="868"/>
      <c r="R61" s="1380">
        <v>0.75</v>
      </c>
      <c r="S61" s="868"/>
      <c r="T61" s="1381" t="s">
        <v>1515</v>
      </c>
    </row>
    <row r="62" spans="1:20" ht="54">
      <c r="A62" s="610">
        <v>1</v>
      </c>
      <c r="B62" s="1336" t="s">
        <v>1486</v>
      </c>
      <c r="C62" s="844">
        <v>33</v>
      </c>
      <c r="D62" s="1382" t="s">
        <v>1332</v>
      </c>
      <c r="E62" s="1383"/>
      <c r="F62" s="1326" t="s">
        <v>1863</v>
      </c>
      <c r="G62" s="1375">
        <v>1</v>
      </c>
      <c r="H62" s="866"/>
      <c r="I62" s="867">
        <v>80</v>
      </c>
      <c r="J62" s="866"/>
      <c r="K62" s="867">
        <v>85</v>
      </c>
      <c r="L62" s="866"/>
      <c r="M62" s="867">
        <v>90</v>
      </c>
      <c r="N62" s="866"/>
      <c r="O62" s="867">
        <v>95</v>
      </c>
      <c r="P62" s="866"/>
      <c r="Q62" s="866"/>
      <c r="R62" s="1375">
        <v>1</v>
      </c>
      <c r="S62" s="866"/>
      <c r="T62" s="867" t="s">
        <v>1515</v>
      </c>
    </row>
    <row r="63" spans="1:20">
      <c r="A63" s="610">
        <v>1</v>
      </c>
      <c r="B63" s="611" t="s">
        <v>1488</v>
      </c>
      <c r="C63" s="610"/>
      <c r="D63" s="1269" t="s">
        <v>1449</v>
      </c>
      <c r="E63" s="677"/>
      <c r="F63" s="694"/>
      <c r="G63" s="605"/>
      <c r="H63" s="606"/>
      <c r="I63" s="606"/>
      <c r="J63" s="606"/>
      <c r="K63" s="606"/>
      <c r="L63" s="606"/>
      <c r="M63" s="606"/>
      <c r="N63" s="606"/>
      <c r="O63" s="606"/>
      <c r="P63" s="606"/>
      <c r="Q63" s="606"/>
      <c r="R63" s="606"/>
      <c r="S63" s="606"/>
      <c r="T63" s="866"/>
    </row>
    <row r="64" spans="1:20" ht="5.45" customHeight="1">
      <c r="A64" s="610"/>
      <c r="B64" s="642"/>
      <c r="C64" s="642"/>
      <c r="D64" s="745"/>
      <c r="E64" s="746"/>
      <c r="F64" s="747"/>
      <c r="G64" s="956"/>
      <c r="H64" s="646"/>
      <c r="I64" s="646"/>
      <c r="J64" s="646"/>
      <c r="K64" s="646"/>
      <c r="L64" s="646"/>
      <c r="M64" s="646"/>
      <c r="N64" s="646"/>
      <c r="O64" s="646"/>
      <c r="P64" s="646"/>
      <c r="Q64" s="646"/>
      <c r="R64" s="646"/>
      <c r="S64" s="646"/>
      <c r="T64" s="868"/>
    </row>
    <row r="65" spans="1:20" ht="5.45" customHeight="1">
      <c r="A65" s="610"/>
      <c r="B65" s="594"/>
      <c r="C65" s="594"/>
      <c r="D65" s="778"/>
      <c r="E65" s="779"/>
      <c r="F65" s="780"/>
      <c r="G65" s="781"/>
      <c r="H65" s="782"/>
      <c r="I65" s="782"/>
      <c r="J65" s="782"/>
      <c r="K65" s="782"/>
      <c r="L65" s="782"/>
      <c r="M65" s="782"/>
      <c r="N65" s="782"/>
      <c r="O65" s="782"/>
      <c r="P65" s="782"/>
      <c r="Q65" s="782"/>
      <c r="R65" s="782"/>
      <c r="S65" s="782"/>
      <c r="T65" s="869"/>
    </row>
    <row r="66" spans="1:20" ht="54">
      <c r="A66" s="642">
        <v>1</v>
      </c>
      <c r="B66" s="1333" t="s">
        <v>1488</v>
      </c>
      <c r="C66" s="594">
        <v>15</v>
      </c>
      <c r="D66" s="1384" t="s">
        <v>925</v>
      </c>
      <c r="E66" s="1385"/>
      <c r="F66" s="1386" t="s">
        <v>926</v>
      </c>
      <c r="G66" s="1387">
        <v>0.85</v>
      </c>
      <c r="H66" s="1368">
        <v>0.9</v>
      </c>
      <c r="I66" s="1388">
        <v>15000</v>
      </c>
      <c r="J66" s="1368">
        <v>0.92</v>
      </c>
      <c r="K66" s="1388">
        <v>16000</v>
      </c>
      <c r="L66" s="1368">
        <v>0.95</v>
      </c>
      <c r="M66" s="1388">
        <v>17000</v>
      </c>
      <c r="N66" s="1368">
        <v>0.98</v>
      </c>
      <c r="O66" s="1388">
        <v>18000</v>
      </c>
      <c r="P66" s="1368">
        <v>1</v>
      </c>
      <c r="Q66" s="1388">
        <v>20000</v>
      </c>
      <c r="R66" s="1368">
        <v>1</v>
      </c>
      <c r="S66" s="1389">
        <v>86000</v>
      </c>
      <c r="T66" s="1335" t="s">
        <v>1405</v>
      </c>
    </row>
    <row r="67" spans="1:20" ht="54">
      <c r="A67" s="610"/>
      <c r="B67" s="611"/>
      <c r="C67" s="610"/>
      <c r="D67" s="1390" t="s">
        <v>1566</v>
      </c>
      <c r="E67" s="1391"/>
      <c r="F67" s="1392" t="s">
        <v>1567</v>
      </c>
      <c r="G67" s="1393">
        <v>0.9</v>
      </c>
      <c r="H67" s="1380">
        <v>0.92</v>
      </c>
      <c r="I67" s="1361">
        <v>9500</v>
      </c>
      <c r="J67" s="1380">
        <v>0.95</v>
      </c>
      <c r="K67" s="1361">
        <v>9570</v>
      </c>
      <c r="L67" s="1380">
        <v>0.97</v>
      </c>
      <c r="M67" s="1361">
        <v>1015</v>
      </c>
      <c r="N67" s="1380">
        <v>0.98</v>
      </c>
      <c r="O67" s="1361">
        <v>1062</v>
      </c>
      <c r="P67" s="1380">
        <v>1</v>
      </c>
      <c r="Q67" s="1394">
        <v>11300</v>
      </c>
      <c r="R67" s="1380">
        <v>1</v>
      </c>
      <c r="S67" s="1361">
        <v>51140</v>
      </c>
      <c r="T67" s="1335"/>
    </row>
    <row r="68" spans="1:20" ht="67.5">
      <c r="A68" s="1395">
        <v>1</v>
      </c>
      <c r="B68" s="1396" t="s">
        <v>1488</v>
      </c>
      <c r="C68" s="1397">
        <v>16</v>
      </c>
      <c r="D68" s="1398" t="s">
        <v>936</v>
      </c>
      <c r="E68" s="1399"/>
      <c r="F68" s="1400" t="s">
        <v>1452</v>
      </c>
      <c r="G68" s="1401" t="s">
        <v>1115</v>
      </c>
      <c r="H68" s="1394">
        <v>1</v>
      </c>
      <c r="I68" s="1402">
        <f>SUM(I70:I71)</f>
        <v>800</v>
      </c>
      <c r="J68" s="1394">
        <v>1</v>
      </c>
      <c r="K68" s="1402">
        <f>SUM(K70:K71)</f>
        <v>900</v>
      </c>
      <c r="L68" s="1394">
        <v>2</v>
      </c>
      <c r="M68" s="1402">
        <f>SUM(M70:M71)</f>
        <v>1000</v>
      </c>
      <c r="N68" s="1394">
        <v>2</v>
      </c>
      <c r="O68" s="1402">
        <f>SUM(O70:O71)</f>
        <v>1100</v>
      </c>
      <c r="P68" s="1394">
        <v>2</v>
      </c>
      <c r="Q68" s="1402">
        <f>SUM(Q70:Q71)</f>
        <v>1200</v>
      </c>
      <c r="R68" s="1394" t="s">
        <v>1077</v>
      </c>
      <c r="S68" s="1402">
        <f>SUM(S70:S71)</f>
        <v>5000</v>
      </c>
      <c r="T68" s="867" t="s">
        <v>1405</v>
      </c>
    </row>
    <row r="69" spans="1:20" ht="54">
      <c r="A69" s="1395"/>
      <c r="B69" s="1396"/>
      <c r="C69" s="1231"/>
      <c r="D69" s="1390" t="s">
        <v>1746</v>
      </c>
      <c r="E69" s="1344"/>
      <c r="F69" s="1403" t="s">
        <v>1747</v>
      </c>
      <c r="G69" s="1404">
        <v>0.65</v>
      </c>
      <c r="H69" s="1338">
        <v>1</v>
      </c>
      <c r="I69" s="1405">
        <v>4000</v>
      </c>
      <c r="J69" s="1338">
        <v>1</v>
      </c>
      <c r="K69" s="1405">
        <v>5000</v>
      </c>
      <c r="L69" s="1338">
        <v>1</v>
      </c>
      <c r="M69" s="1405">
        <v>6000</v>
      </c>
      <c r="N69" s="1338">
        <v>1</v>
      </c>
      <c r="O69" s="1405">
        <v>7000</v>
      </c>
      <c r="P69" s="1338">
        <v>1</v>
      </c>
      <c r="Q69" s="1405">
        <v>8000</v>
      </c>
      <c r="R69" s="1338">
        <v>1</v>
      </c>
      <c r="S69" s="1405">
        <v>30000</v>
      </c>
      <c r="T69" s="867" t="s">
        <v>1405</v>
      </c>
    </row>
    <row r="70" spans="1:20" ht="40.5">
      <c r="A70" s="844" t="s">
        <v>1490</v>
      </c>
      <c r="B70" s="844" t="s">
        <v>1491</v>
      </c>
      <c r="C70" s="1043" t="s">
        <v>1492</v>
      </c>
      <c r="D70" s="1406" t="s">
        <v>931</v>
      </c>
      <c r="E70" s="1407"/>
      <c r="F70" s="1349" t="s">
        <v>1568</v>
      </c>
      <c r="G70" s="1351">
        <v>1</v>
      </c>
      <c r="H70" s="1351">
        <v>1</v>
      </c>
      <c r="I70" s="1408">
        <v>800</v>
      </c>
      <c r="J70" s="1351">
        <v>1</v>
      </c>
      <c r="K70" s="1408">
        <v>900</v>
      </c>
      <c r="L70" s="1351">
        <v>1</v>
      </c>
      <c r="M70" s="1408">
        <v>1000</v>
      </c>
      <c r="N70" s="1351">
        <v>1</v>
      </c>
      <c r="O70" s="1408">
        <v>1100</v>
      </c>
      <c r="P70" s="1351">
        <v>1</v>
      </c>
      <c r="Q70" s="1408">
        <v>1200</v>
      </c>
      <c r="R70" s="1351">
        <v>1</v>
      </c>
      <c r="S70" s="1408">
        <v>5000</v>
      </c>
      <c r="T70" s="867" t="s">
        <v>1405</v>
      </c>
    </row>
    <row r="71" spans="1:20" ht="27">
      <c r="A71" s="610">
        <v>1</v>
      </c>
      <c r="B71" s="611" t="s">
        <v>1488</v>
      </c>
      <c r="C71" s="610">
        <v>25</v>
      </c>
      <c r="D71" s="1347" t="s">
        <v>958</v>
      </c>
      <c r="E71" s="1391"/>
      <c r="F71" s="1321" t="s">
        <v>959</v>
      </c>
      <c r="G71" s="844"/>
      <c r="H71" s="866"/>
      <c r="I71" s="866"/>
      <c r="J71" s="866"/>
      <c r="K71" s="866"/>
      <c r="L71" s="866"/>
      <c r="M71" s="866"/>
      <c r="N71" s="866"/>
      <c r="O71" s="866"/>
      <c r="P71" s="866"/>
      <c r="Q71" s="866"/>
      <c r="R71" s="1231" t="s">
        <v>1495</v>
      </c>
      <c r="S71" s="866"/>
      <c r="T71" s="867" t="s">
        <v>1405</v>
      </c>
    </row>
    <row r="72" spans="1:20" ht="67.5">
      <c r="A72" s="610">
        <v>1</v>
      </c>
      <c r="B72" s="611" t="s">
        <v>1488</v>
      </c>
      <c r="C72" s="610">
        <v>26</v>
      </c>
      <c r="D72" s="1347" t="s">
        <v>943</v>
      </c>
      <c r="E72" s="1391"/>
      <c r="F72" s="1403" t="s">
        <v>1750</v>
      </c>
      <c r="G72" s="844">
        <v>0</v>
      </c>
      <c r="H72" s="1338">
        <v>1</v>
      </c>
      <c r="I72" s="844">
        <v>0</v>
      </c>
      <c r="J72" s="1338">
        <v>1</v>
      </c>
      <c r="K72" s="1405">
        <v>25000</v>
      </c>
      <c r="L72" s="1338">
        <v>1</v>
      </c>
      <c r="M72" s="1405">
        <v>25000</v>
      </c>
      <c r="N72" s="844">
        <v>0</v>
      </c>
      <c r="O72" s="844"/>
      <c r="P72" s="844">
        <v>0</v>
      </c>
      <c r="Q72" s="844"/>
      <c r="R72" s="844" t="s">
        <v>1751</v>
      </c>
      <c r="S72" s="1405">
        <v>50000</v>
      </c>
      <c r="T72" s="867" t="s">
        <v>1405</v>
      </c>
    </row>
    <row r="73" spans="1:20" ht="48">
      <c r="A73" s="610">
        <v>1</v>
      </c>
      <c r="B73" s="611" t="s">
        <v>1488</v>
      </c>
      <c r="C73" s="610">
        <v>27</v>
      </c>
      <c r="D73" s="1347" t="s">
        <v>1494</v>
      </c>
      <c r="E73" s="1391"/>
      <c r="F73" s="1409" t="s">
        <v>1748</v>
      </c>
      <c r="G73" s="1410" t="s">
        <v>1749</v>
      </c>
      <c r="H73" s="1338">
        <v>0.95</v>
      </c>
      <c r="I73" s="1405">
        <v>2000</v>
      </c>
      <c r="J73" s="1338">
        <v>0.95</v>
      </c>
      <c r="K73" s="1405">
        <v>2000</v>
      </c>
      <c r="L73" s="1338">
        <v>0.98</v>
      </c>
      <c r="M73" s="1405">
        <v>2500</v>
      </c>
      <c r="N73" s="1338">
        <v>0.98</v>
      </c>
      <c r="O73" s="1405">
        <v>2500</v>
      </c>
      <c r="P73" s="1338">
        <v>1</v>
      </c>
      <c r="Q73" s="1405">
        <v>3000</v>
      </c>
      <c r="R73" s="1338">
        <v>1</v>
      </c>
      <c r="S73" s="1405">
        <v>12000</v>
      </c>
      <c r="T73" s="867" t="s">
        <v>1405</v>
      </c>
    </row>
    <row r="74" spans="1:20" ht="54">
      <c r="A74" s="610"/>
      <c r="B74" s="611"/>
      <c r="C74" s="610"/>
      <c r="D74" s="1381" t="s">
        <v>1755</v>
      </c>
      <c r="E74" s="1411"/>
      <c r="F74" s="1327" t="s">
        <v>1756</v>
      </c>
      <c r="G74" s="1380">
        <v>1</v>
      </c>
      <c r="H74" s="1380">
        <v>1</v>
      </c>
      <c r="I74" s="1361">
        <v>15000</v>
      </c>
      <c r="J74" s="1380">
        <v>1</v>
      </c>
      <c r="K74" s="1361">
        <v>20000</v>
      </c>
      <c r="L74" s="1380">
        <v>1</v>
      </c>
      <c r="M74" s="1361">
        <v>25000</v>
      </c>
      <c r="N74" s="1380">
        <v>1</v>
      </c>
      <c r="O74" s="1361">
        <v>30000</v>
      </c>
      <c r="P74" s="1380">
        <v>1</v>
      </c>
      <c r="Q74" s="1361">
        <v>35000</v>
      </c>
      <c r="R74" s="1380">
        <v>1</v>
      </c>
      <c r="S74" s="1361">
        <v>125000</v>
      </c>
      <c r="T74" s="1381" t="s">
        <v>1405</v>
      </c>
    </row>
    <row r="75" spans="1:20" ht="67.5">
      <c r="A75" s="610">
        <v>1</v>
      </c>
      <c r="B75" s="611" t="s">
        <v>1488</v>
      </c>
      <c r="C75" s="610">
        <v>28</v>
      </c>
      <c r="D75" s="867" t="s">
        <v>1865</v>
      </c>
      <c r="E75" s="1391"/>
      <c r="F75" s="1321" t="s">
        <v>1457</v>
      </c>
      <c r="G75" s="844">
        <v>0</v>
      </c>
      <c r="H75" s="1338">
        <v>1</v>
      </c>
      <c r="I75" s="844">
        <v>0</v>
      </c>
      <c r="J75" s="1338">
        <v>1</v>
      </c>
      <c r="K75" s="1405">
        <v>25000</v>
      </c>
      <c r="L75" s="1338">
        <v>1</v>
      </c>
      <c r="M75" s="1405">
        <v>25000</v>
      </c>
      <c r="N75" s="844">
        <v>0</v>
      </c>
      <c r="O75" s="844"/>
      <c r="P75" s="844">
        <v>0</v>
      </c>
      <c r="Q75" s="844"/>
      <c r="R75" s="844" t="s">
        <v>1751</v>
      </c>
      <c r="S75" s="1405">
        <v>50000</v>
      </c>
      <c r="T75" s="867" t="s">
        <v>1405</v>
      </c>
    </row>
    <row r="76" spans="1:20">
      <c r="A76" s="610"/>
      <c r="B76" s="610"/>
      <c r="C76" s="610"/>
      <c r="D76" s="1061"/>
      <c r="E76" s="1062"/>
      <c r="F76" s="702"/>
      <c r="G76" s="599"/>
      <c r="H76" s="600"/>
      <c r="I76" s="600"/>
      <c r="J76" s="600"/>
      <c r="K76" s="600"/>
      <c r="L76" s="600"/>
      <c r="M76" s="600"/>
      <c r="N76" s="600"/>
      <c r="O76" s="600"/>
      <c r="P76" s="600"/>
      <c r="Q76" s="600"/>
      <c r="R76" s="1412"/>
      <c r="S76" s="600"/>
      <c r="T76" s="865"/>
    </row>
    <row r="77" spans="1:20">
      <c r="A77" s="610">
        <v>1</v>
      </c>
      <c r="B77" s="611" t="s">
        <v>1499</v>
      </c>
      <c r="C77" s="610"/>
      <c r="D77" s="1269" t="s">
        <v>1312</v>
      </c>
      <c r="E77" s="677"/>
      <c r="F77" s="696"/>
      <c r="G77" s="605"/>
      <c r="H77" s="606"/>
      <c r="I77" s="606"/>
      <c r="J77" s="606"/>
      <c r="K77" s="606"/>
      <c r="L77" s="606"/>
      <c r="M77" s="606"/>
      <c r="N77" s="606"/>
      <c r="O77" s="606"/>
      <c r="P77" s="606"/>
      <c r="Q77" s="606"/>
      <c r="R77" s="625"/>
      <c r="S77" s="606"/>
      <c r="T77" s="866"/>
    </row>
    <row r="78" spans="1:20">
      <c r="A78" s="610"/>
      <c r="B78" s="610"/>
      <c r="C78" s="610"/>
      <c r="D78" s="613"/>
      <c r="E78" s="679"/>
      <c r="F78" s="1045"/>
      <c r="G78" s="956"/>
      <c r="H78" s="606"/>
      <c r="I78" s="606"/>
      <c r="J78" s="606"/>
      <c r="K78" s="606"/>
      <c r="L78" s="606"/>
      <c r="M78" s="606"/>
      <c r="N78" s="606"/>
      <c r="O78" s="606"/>
      <c r="P78" s="606"/>
      <c r="Q78" s="606"/>
      <c r="R78" s="625"/>
      <c r="S78" s="606"/>
      <c r="T78" s="866"/>
    </row>
    <row r="79" spans="1:20" ht="54">
      <c r="A79" s="610">
        <v>1</v>
      </c>
      <c r="B79" s="611" t="s">
        <v>1499</v>
      </c>
      <c r="C79" s="610">
        <v>15</v>
      </c>
      <c r="D79" s="1347" t="s">
        <v>992</v>
      </c>
      <c r="E79" s="1391"/>
      <c r="F79" s="1403" t="s">
        <v>1752</v>
      </c>
      <c r="G79" s="844" t="s">
        <v>1118</v>
      </c>
      <c r="H79" s="1413"/>
      <c r="I79" s="1413">
        <v>2050</v>
      </c>
      <c r="J79" s="1413"/>
      <c r="K79" s="1413">
        <v>2600</v>
      </c>
      <c r="L79" s="1413"/>
      <c r="M79" s="1413">
        <v>3175</v>
      </c>
      <c r="N79" s="1413"/>
      <c r="O79" s="1413">
        <v>4100</v>
      </c>
      <c r="P79" s="1413"/>
      <c r="Q79" s="1413">
        <v>4950</v>
      </c>
      <c r="R79" s="1394" t="s">
        <v>1753</v>
      </c>
      <c r="S79" s="868"/>
      <c r="T79" s="867" t="s">
        <v>1405</v>
      </c>
    </row>
    <row r="80" spans="1:20" ht="27">
      <c r="A80" s="610"/>
      <c r="B80" s="611"/>
      <c r="C80" s="610"/>
      <c r="D80" s="1347" t="s">
        <v>476</v>
      </c>
      <c r="E80" s="1391"/>
      <c r="F80" s="1414"/>
      <c r="G80" s="1324"/>
      <c r="H80" s="1393">
        <v>1</v>
      </c>
      <c r="I80" s="1394">
        <v>100</v>
      </c>
      <c r="J80" s="1393">
        <v>1</v>
      </c>
      <c r="K80" s="1394">
        <v>100</v>
      </c>
      <c r="L80" s="1393">
        <v>1</v>
      </c>
      <c r="M80" s="1394">
        <v>125</v>
      </c>
      <c r="N80" s="1393">
        <v>1</v>
      </c>
      <c r="O80" s="1394">
        <v>150</v>
      </c>
      <c r="P80" s="1393">
        <v>1</v>
      </c>
      <c r="Q80" s="1394">
        <v>200</v>
      </c>
      <c r="R80" s="1380">
        <v>1</v>
      </c>
      <c r="S80" s="1361">
        <v>675</v>
      </c>
      <c r="T80" s="867" t="s">
        <v>1405</v>
      </c>
    </row>
    <row r="81" spans="1:20" ht="54">
      <c r="A81" s="610">
        <v>1</v>
      </c>
      <c r="B81" s="611" t="s">
        <v>1499</v>
      </c>
      <c r="C81" s="610">
        <v>16</v>
      </c>
      <c r="D81" s="1347" t="s">
        <v>979</v>
      </c>
      <c r="E81" s="1391"/>
      <c r="F81" s="1403" t="s">
        <v>1855</v>
      </c>
      <c r="G81" s="1415">
        <v>0.3</v>
      </c>
      <c r="H81" s="1416">
        <v>0.28000000000000003</v>
      </c>
      <c r="I81" s="1405">
        <v>2000</v>
      </c>
      <c r="J81" s="1338">
        <v>0.26</v>
      </c>
      <c r="K81" s="1405">
        <v>2000</v>
      </c>
      <c r="L81" s="1338">
        <v>0.24</v>
      </c>
      <c r="M81" s="1405">
        <v>1500</v>
      </c>
      <c r="N81" s="1338">
        <v>0.22</v>
      </c>
      <c r="O81" s="1405">
        <v>1500</v>
      </c>
      <c r="P81" s="1338">
        <v>0.2</v>
      </c>
      <c r="Q81" s="1405">
        <v>1000</v>
      </c>
      <c r="R81" s="1338">
        <v>0.2</v>
      </c>
      <c r="S81" s="1405">
        <f>Q81+O81+M81+K81+I81</f>
        <v>8000</v>
      </c>
      <c r="T81" s="867" t="s">
        <v>1405</v>
      </c>
    </row>
    <row r="82" spans="1:20" ht="94.5">
      <c r="A82" s="610">
        <v>1</v>
      </c>
      <c r="B82" s="611" t="s">
        <v>1499</v>
      </c>
      <c r="C82" s="610">
        <v>19</v>
      </c>
      <c r="D82" s="1347" t="s">
        <v>470</v>
      </c>
      <c r="E82" s="1391"/>
      <c r="F82" s="1417" t="s">
        <v>1856</v>
      </c>
      <c r="G82" s="1395" t="s">
        <v>1857</v>
      </c>
      <c r="H82" s="1335" t="s">
        <v>1857</v>
      </c>
      <c r="I82" s="1323">
        <v>6850</v>
      </c>
      <c r="J82" s="1335" t="s">
        <v>1858</v>
      </c>
      <c r="K82" s="1323">
        <v>4850</v>
      </c>
      <c r="L82" s="1335" t="s">
        <v>1859</v>
      </c>
      <c r="M82" s="1323">
        <v>5850</v>
      </c>
      <c r="N82" s="1335" t="s">
        <v>1860</v>
      </c>
      <c r="O82" s="1323">
        <v>6850</v>
      </c>
      <c r="P82" s="1335" t="s">
        <v>1861</v>
      </c>
      <c r="Q82" s="1323">
        <v>6900</v>
      </c>
      <c r="R82" s="1395" t="s">
        <v>1862</v>
      </c>
      <c r="S82" s="1323">
        <v>3130</v>
      </c>
      <c r="T82" s="1306" t="s">
        <v>1311</v>
      </c>
    </row>
    <row r="83" spans="1:20" ht="40.5">
      <c r="A83" s="642"/>
      <c r="B83" s="725"/>
      <c r="C83" s="642"/>
      <c r="D83" s="1418" t="s">
        <v>477</v>
      </c>
      <c r="E83" s="1391"/>
      <c r="F83" s="1225" t="s">
        <v>1853</v>
      </c>
      <c r="G83" s="1375">
        <v>0.15</v>
      </c>
      <c r="H83" s="1338">
        <v>0.15</v>
      </c>
      <c r="I83" s="1718">
        <v>200</v>
      </c>
      <c r="J83" s="1338">
        <v>0.2</v>
      </c>
      <c r="K83" s="1718">
        <v>700</v>
      </c>
      <c r="L83" s="1419">
        <v>0.3</v>
      </c>
      <c r="M83" s="1718">
        <v>300</v>
      </c>
      <c r="N83" s="1419">
        <v>0.35</v>
      </c>
      <c r="O83" s="1718">
        <v>200</v>
      </c>
      <c r="P83" s="1419">
        <v>0.4</v>
      </c>
      <c r="Q83" s="1718">
        <v>200</v>
      </c>
      <c r="R83" s="1420">
        <v>0.4</v>
      </c>
      <c r="S83" s="1720">
        <v>1600</v>
      </c>
      <c r="T83" s="1744" t="s">
        <v>1433</v>
      </c>
    </row>
    <row r="84" spans="1:20" ht="54">
      <c r="A84" s="597"/>
      <c r="B84" s="1205"/>
      <c r="C84" s="597"/>
      <c r="D84" s="1406"/>
      <c r="E84" s="1391"/>
      <c r="F84" s="1225" t="s">
        <v>1854</v>
      </c>
      <c r="G84" s="1375">
        <v>0.25</v>
      </c>
      <c r="H84" s="1380">
        <v>0.3</v>
      </c>
      <c r="I84" s="1719"/>
      <c r="J84" s="1380">
        <v>0.35</v>
      </c>
      <c r="K84" s="1719"/>
      <c r="L84" s="1421">
        <v>0.4</v>
      </c>
      <c r="M84" s="1719"/>
      <c r="N84" s="1421">
        <v>0.45</v>
      </c>
      <c r="O84" s="1719"/>
      <c r="P84" s="1421">
        <v>0.5</v>
      </c>
      <c r="Q84" s="1719"/>
      <c r="R84" s="1422">
        <v>1</v>
      </c>
      <c r="S84" s="1721"/>
      <c r="T84" s="1746"/>
    </row>
    <row r="85" spans="1:20" ht="54">
      <c r="A85" s="844"/>
      <c r="B85" s="1336"/>
      <c r="C85" s="844"/>
      <c r="D85" s="1373" t="s">
        <v>1393</v>
      </c>
      <c r="E85" s="1423"/>
      <c r="F85" s="1424" t="s">
        <v>1400</v>
      </c>
      <c r="G85" s="1328"/>
      <c r="H85" s="1393">
        <v>1</v>
      </c>
      <c r="I85" s="1361">
        <v>1500</v>
      </c>
      <c r="J85" s="1393">
        <v>1</v>
      </c>
      <c r="K85" s="1361">
        <v>2000</v>
      </c>
      <c r="L85" s="1393">
        <v>1</v>
      </c>
      <c r="M85" s="1361">
        <v>2500</v>
      </c>
      <c r="N85" s="1393">
        <v>1</v>
      </c>
      <c r="O85" s="1361">
        <v>3000</v>
      </c>
      <c r="P85" s="1393">
        <v>1</v>
      </c>
      <c r="Q85" s="1394">
        <v>3500</v>
      </c>
      <c r="R85" s="1393">
        <v>1</v>
      </c>
      <c r="S85" s="1361">
        <v>1250</v>
      </c>
      <c r="T85" s="1306" t="s">
        <v>1405</v>
      </c>
    </row>
    <row r="86" spans="1:20" ht="54">
      <c r="A86" s="610"/>
      <c r="B86" s="611"/>
      <c r="C86" s="610"/>
      <c r="D86" s="1306" t="s">
        <v>498</v>
      </c>
      <c r="E86" s="1339"/>
      <c r="F86" s="1403" t="s">
        <v>1754</v>
      </c>
      <c r="G86" s="1231"/>
      <c r="H86" s="1375">
        <v>0.1</v>
      </c>
      <c r="I86" s="1405">
        <v>1000</v>
      </c>
      <c r="J86" s="1375">
        <v>0.15</v>
      </c>
      <c r="K86" s="1405">
        <v>1500</v>
      </c>
      <c r="L86" s="1375">
        <v>0.2</v>
      </c>
      <c r="M86" s="1405">
        <v>2000</v>
      </c>
      <c r="N86" s="1375">
        <v>0.25</v>
      </c>
      <c r="O86" s="1405">
        <v>2500</v>
      </c>
      <c r="P86" s="1375">
        <v>0.3</v>
      </c>
      <c r="Q86" s="1405">
        <v>3000</v>
      </c>
      <c r="R86" s="1338">
        <v>0.3</v>
      </c>
      <c r="S86" s="1405">
        <v>10000</v>
      </c>
      <c r="T86" s="1306" t="s">
        <v>1405</v>
      </c>
    </row>
    <row r="87" spans="1:20">
      <c r="A87" s="610"/>
      <c r="B87" s="611"/>
      <c r="C87" s="610"/>
      <c r="D87" s="1061"/>
      <c r="E87" s="1062"/>
      <c r="F87" s="1049"/>
      <c r="G87" s="1046"/>
      <c r="H87" s="600"/>
      <c r="I87" s="600"/>
      <c r="J87" s="600"/>
      <c r="K87" s="600"/>
      <c r="L87" s="600"/>
      <c r="M87" s="600"/>
      <c r="N87" s="600"/>
      <c r="O87" s="600"/>
      <c r="P87" s="600"/>
      <c r="Q87" s="600"/>
      <c r="R87" s="1046"/>
      <c r="S87" s="600"/>
      <c r="T87" s="866"/>
    </row>
    <row r="88" spans="1:20">
      <c r="A88" s="610">
        <v>1</v>
      </c>
      <c r="B88" s="611" t="s">
        <v>1501</v>
      </c>
      <c r="C88" s="610"/>
      <c r="D88" s="1269" t="s">
        <v>1463</v>
      </c>
      <c r="E88" s="677"/>
      <c r="F88" s="696"/>
      <c r="G88" s="605"/>
      <c r="H88" s="606"/>
      <c r="I88" s="606"/>
      <c r="J88" s="606"/>
      <c r="K88" s="606"/>
      <c r="L88" s="606"/>
      <c r="M88" s="606"/>
      <c r="N88" s="606"/>
      <c r="O88" s="606"/>
      <c r="P88" s="606"/>
      <c r="Q88" s="606"/>
      <c r="R88" s="625"/>
      <c r="S88" s="606"/>
      <c r="T88" s="866"/>
    </row>
    <row r="89" spans="1:20">
      <c r="A89" s="610"/>
      <c r="B89" s="611"/>
      <c r="C89" s="610"/>
      <c r="D89" s="1269"/>
      <c r="E89" s="677"/>
      <c r="F89" s="1045"/>
      <c r="G89" s="605"/>
      <c r="H89" s="606"/>
      <c r="I89" s="606"/>
      <c r="J89" s="606"/>
      <c r="K89" s="606"/>
      <c r="L89" s="606"/>
      <c r="M89" s="606"/>
      <c r="N89" s="606"/>
      <c r="O89" s="606"/>
      <c r="P89" s="606"/>
      <c r="Q89" s="606"/>
      <c r="R89" s="625"/>
      <c r="S89" s="606"/>
      <c r="T89" s="866"/>
    </row>
    <row r="90" spans="1:20" ht="94.5">
      <c r="A90" s="610">
        <v>1</v>
      </c>
      <c r="B90" s="611" t="s">
        <v>1501</v>
      </c>
      <c r="C90" s="610">
        <v>16</v>
      </c>
      <c r="D90" s="1347" t="s">
        <v>474</v>
      </c>
      <c r="E90" s="1391"/>
      <c r="F90" s="1403" t="s">
        <v>1757</v>
      </c>
      <c r="G90" s="844"/>
      <c r="H90" s="1393">
        <v>1</v>
      </c>
      <c r="I90" s="1361">
        <v>250</v>
      </c>
      <c r="J90" s="1393">
        <v>1</v>
      </c>
      <c r="K90" s="1361">
        <v>300</v>
      </c>
      <c r="L90" s="1393">
        <v>1</v>
      </c>
      <c r="M90" s="1361">
        <v>350</v>
      </c>
      <c r="N90" s="1393">
        <v>1</v>
      </c>
      <c r="O90" s="1361">
        <v>400</v>
      </c>
      <c r="P90" s="1393">
        <v>1</v>
      </c>
      <c r="Q90" s="1394">
        <v>450</v>
      </c>
      <c r="R90" s="1393">
        <v>1</v>
      </c>
      <c r="S90" s="1361">
        <v>1750</v>
      </c>
      <c r="T90" s="1306" t="s">
        <v>1405</v>
      </c>
    </row>
    <row r="91" spans="1:20" ht="40.5">
      <c r="A91" s="610">
        <v>1</v>
      </c>
      <c r="B91" s="611" t="s">
        <v>1501</v>
      </c>
      <c r="C91" s="610">
        <v>16</v>
      </c>
      <c r="D91" s="1347" t="s">
        <v>966</v>
      </c>
      <c r="E91" s="1425"/>
      <c r="F91" s="1426" t="s">
        <v>1215</v>
      </c>
      <c r="G91" s="844"/>
      <c r="H91" s="1427">
        <v>0.2</v>
      </c>
      <c r="I91" s="1428">
        <v>500</v>
      </c>
      <c r="J91" s="1427">
        <v>0.4</v>
      </c>
      <c r="K91" s="1428">
        <v>600</v>
      </c>
      <c r="L91" s="1427">
        <v>0.6</v>
      </c>
      <c r="M91" s="1428">
        <v>650</v>
      </c>
      <c r="N91" s="1427">
        <v>0.8</v>
      </c>
      <c r="O91" s="1428">
        <v>700</v>
      </c>
      <c r="P91" s="1427">
        <v>1</v>
      </c>
      <c r="Q91" s="1428">
        <v>750</v>
      </c>
      <c r="R91" s="1427">
        <v>1</v>
      </c>
      <c r="S91" s="1429">
        <v>3200</v>
      </c>
      <c r="T91" s="1306" t="s">
        <v>1405</v>
      </c>
    </row>
    <row r="92" spans="1:20">
      <c r="A92" s="610"/>
      <c r="B92" s="611"/>
      <c r="C92" s="610"/>
      <c r="D92" s="629"/>
      <c r="E92" s="680"/>
      <c r="F92" s="698"/>
      <c r="G92" s="624"/>
      <c r="H92" s="606"/>
      <c r="I92" s="606"/>
      <c r="J92" s="606"/>
      <c r="K92" s="606"/>
      <c r="L92" s="606"/>
      <c r="M92" s="606"/>
      <c r="N92" s="606"/>
      <c r="O92" s="606"/>
      <c r="P92" s="606"/>
      <c r="Q92" s="606"/>
      <c r="R92" s="1430"/>
      <c r="S92" s="606"/>
      <c r="T92" s="866"/>
    </row>
    <row r="93" spans="1:20" ht="25.5">
      <c r="A93" s="610">
        <v>1</v>
      </c>
      <c r="B93" s="611">
        <v>6</v>
      </c>
      <c r="C93" s="610"/>
      <c r="D93" s="1269" t="s">
        <v>1513</v>
      </c>
      <c r="E93" s="677"/>
      <c r="F93" s="698"/>
      <c r="G93" s="624"/>
      <c r="H93" s="606"/>
      <c r="I93" s="606"/>
      <c r="J93" s="606"/>
      <c r="K93" s="606"/>
      <c r="L93" s="606"/>
      <c r="M93" s="606"/>
      <c r="N93" s="606"/>
      <c r="O93" s="606"/>
      <c r="P93" s="606"/>
      <c r="Q93" s="606"/>
      <c r="R93" s="1430"/>
      <c r="S93" s="606"/>
      <c r="T93" s="866"/>
    </row>
    <row r="94" spans="1:20">
      <c r="A94" s="610"/>
      <c r="B94" s="611"/>
      <c r="C94" s="610"/>
      <c r="D94" s="629"/>
      <c r="E94" s="680"/>
      <c r="F94" s="728"/>
      <c r="G94" s="1134"/>
      <c r="H94" s="606"/>
      <c r="I94" s="606"/>
      <c r="J94" s="606"/>
      <c r="K94" s="606"/>
      <c r="L94" s="606"/>
      <c r="M94" s="606"/>
      <c r="N94" s="606"/>
      <c r="O94" s="606"/>
      <c r="P94" s="606"/>
      <c r="Q94" s="606"/>
      <c r="R94" s="1430"/>
      <c r="S94" s="606"/>
      <c r="T94" s="866"/>
    </row>
    <row r="95" spans="1:20" ht="55.15" customHeight="1">
      <c r="A95" s="610">
        <v>1</v>
      </c>
      <c r="B95" s="611">
        <v>6</v>
      </c>
      <c r="C95" s="610">
        <v>15</v>
      </c>
      <c r="D95" s="1306" t="s">
        <v>1170</v>
      </c>
      <c r="E95" s="1307"/>
      <c r="F95" s="1431" t="s">
        <v>1792</v>
      </c>
      <c r="G95" s="1432"/>
      <c r="H95" s="844" t="s">
        <v>1793</v>
      </c>
      <c r="I95" s="1433">
        <v>408.55784999999997</v>
      </c>
      <c r="J95" s="844" t="s">
        <v>1793</v>
      </c>
      <c r="K95" s="1433">
        <v>549.41403500000001</v>
      </c>
      <c r="L95" s="844" t="s">
        <v>1793</v>
      </c>
      <c r="M95" s="867">
        <v>494.35536150000001</v>
      </c>
      <c r="N95" s="844" t="s">
        <v>1793</v>
      </c>
      <c r="O95" s="867">
        <v>543.79089765000003</v>
      </c>
      <c r="P95" s="844" t="s">
        <v>1793</v>
      </c>
      <c r="Q95" s="1433">
        <v>598.16998741500004</v>
      </c>
      <c r="R95" s="844" t="s">
        <v>1793</v>
      </c>
      <c r="S95" s="1434">
        <f t="shared" ref="S95:S100" si="1">Q95+O95+M95+K95+I95</f>
        <v>2594.2881315650002</v>
      </c>
      <c r="T95" s="1306" t="s">
        <v>1180</v>
      </c>
    </row>
    <row r="96" spans="1:20" ht="54">
      <c r="A96" s="610">
        <v>1</v>
      </c>
      <c r="B96" s="611">
        <v>6</v>
      </c>
      <c r="C96" s="610">
        <v>20</v>
      </c>
      <c r="D96" s="1306" t="s">
        <v>1169</v>
      </c>
      <c r="E96" s="1307"/>
      <c r="F96" s="1426" t="s">
        <v>1177</v>
      </c>
      <c r="G96" s="1435">
        <v>1</v>
      </c>
      <c r="H96" s="1435">
        <v>1</v>
      </c>
      <c r="I96" s="867">
        <v>275.5</v>
      </c>
      <c r="J96" s="1435">
        <v>1</v>
      </c>
      <c r="K96" s="867">
        <v>275.5</v>
      </c>
      <c r="L96" s="1435">
        <v>1</v>
      </c>
      <c r="M96" s="867">
        <v>300</v>
      </c>
      <c r="N96" s="1435">
        <v>1</v>
      </c>
      <c r="O96" s="867">
        <v>300</v>
      </c>
      <c r="P96" s="1435">
        <v>1</v>
      </c>
      <c r="Q96" s="867">
        <v>300</v>
      </c>
      <c r="R96" s="1435">
        <v>1</v>
      </c>
      <c r="S96" s="1434">
        <f t="shared" si="1"/>
        <v>1451</v>
      </c>
      <c r="T96" s="1306" t="s">
        <v>1180</v>
      </c>
    </row>
    <row r="97" spans="1:20" ht="105" customHeight="1">
      <c r="A97" s="610">
        <v>1</v>
      </c>
      <c r="B97" s="611">
        <v>6</v>
      </c>
      <c r="C97" s="610">
        <v>21</v>
      </c>
      <c r="D97" s="867" t="s">
        <v>1165</v>
      </c>
      <c r="E97" s="1337"/>
      <c r="F97" s="1225" t="s">
        <v>1176</v>
      </c>
      <c r="G97" s="1231"/>
      <c r="H97" s="1375">
        <v>1</v>
      </c>
      <c r="I97" s="1310">
        <v>2210</v>
      </c>
      <c r="J97" s="1375">
        <v>1</v>
      </c>
      <c r="K97" s="1310">
        <v>1210</v>
      </c>
      <c r="L97" s="1375">
        <v>1</v>
      </c>
      <c r="M97" s="1310">
        <v>1365</v>
      </c>
      <c r="N97" s="1375">
        <v>1</v>
      </c>
      <c r="O97" s="1310">
        <v>1535</v>
      </c>
      <c r="P97" s="1375">
        <v>1</v>
      </c>
      <c r="Q97" s="1310">
        <v>3490</v>
      </c>
      <c r="R97" s="1375">
        <v>1</v>
      </c>
      <c r="S97" s="1434">
        <f t="shared" si="1"/>
        <v>9810</v>
      </c>
      <c r="T97" s="1306"/>
    </row>
    <row r="98" spans="1:20" ht="40.5">
      <c r="A98" s="610">
        <v>1</v>
      </c>
      <c r="B98" s="611">
        <v>6</v>
      </c>
      <c r="C98" s="610">
        <v>28</v>
      </c>
      <c r="D98" s="1306" t="s">
        <v>1171</v>
      </c>
      <c r="E98" s="1307"/>
      <c r="F98" s="1225" t="s">
        <v>1181</v>
      </c>
      <c r="G98" s="1375">
        <v>1</v>
      </c>
      <c r="H98" s="1375">
        <v>1</v>
      </c>
      <c r="I98" s="1310">
        <v>1520</v>
      </c>
      <c r="J98" s="1375">
        <v>1</v>
      </c>
      <c r="K98" s="1310">
        <v>1360</v>
      </c>
      <c r="L98" s="1375">
        <v>1</v>
      </c>
      <c r="M98" s="1310">
        <v>1345</v>
      </c>
      <c r="N98" s="1375">
        <v>1</v>
      </c>
      <c r="O98" s="1310">
        <v>1530</v>
      </c>
      <c r="P98" s="1375">
        <v>1</v>
      </c>
      <c r="Q98" s="1310">
        <v>1515</v>
      </c>
      <c r="R98" s="1375">
        <v>1</v>
      </c>
      <c r="S98" s="1434">
        <f t="shared" si="1"/>
        <v>7270</v>
      </c>
      <c r="T98" s="1306" t="s">
        <v>1180</v>
      </c>
    </row>
    <row r="99" spans="1:20" ht="54">
      <c r="A99" s="610">
        <v>1</v>
      </c>
      <c r="B99" s="611">
        <v>6</v>
      </c>
      <c r="C99" s="610">
        <v>29</v>
      </c>
      <c r="D99" s="1306" t="s">
        <v>1172</v>
      </c>
      <c r="E99" s="1307"/>
      <c r="F99" s="1225" t="s">
        <v>1179</v>
      </c>
      <c r="G99" s="1375">
        <v>1</v>
      </c>
      <c r="H99" s="1375">
        <v>1</v>
      </c>
      <c r="I99" s="867">
        <v>50</v>
      </c>
      <c r="J99" s="1375">
        <v>1</v>
      </c>
      <c r="K99" s="867">
        <v>155</v>
      </c>
      <c r="L99" s="1375">
        <v>1</v>
      </c>
      <c r="M99" s="867">
        <v>110</v>
      </c>
      <c r="N99" s="1375">
        <v>1</v>
      </c>
      <c r="O99" s="867">
        <v>215</v>
      </c>
      <c r="P99" s="1375">
        <v>1</v>
      </c>
      <c r="Q99" s="867">
        <v>70</v>
      </c>
      <c r="R99" s="1375">
        <v>1</v>
      </c>
      <c r="S99" s="1434">
        <f t="shared" si="1"/>
        <v>600</v>
      </c>
      <c r="T99" s="1306" t="s">
        <v>1180</v>
      </c>
    </row>
    <row r="100" spans="1:20" ht="54">
      <c r="A100" s="610"/>
      <c r="B100" s="611"/>
      <c r="C100" s="610"/>
      <c r="D100" s="1306" t="s">
        <v>493</v>
      </c>
      <c r="E100" s="1339"/>
      <c r="F100" s="1225" t="s">
        <v>1181</v>
      </c>
      <c r="G100" s="1231"/>
      <c r="H100" s="844" t="s">
        <v>1794</v>
      </c>
      <c r="I100" s="867">
        <v>125</v>
      </c>
      <c r="J100" s="844" t="s">
        <v>1794</v>
      </c>
      <c r="K100" s="867">
        <v>150</v>
      </c>
      <c r="L100" s="844" t="s">
        <v>1794</v>
      </c>
      <c r="M100" s="867">
        <v>150</v>
      </c>
      <c r="N100" s="844" t="s">
        <v>1794</v>
      </c>
      <c r="O100" s="867">
        <v>150</v>
      </c>
      <c r="P100" s="844" t="s">
        <v>1794</v>
      </c>
      <c r="Q100" s="867">
        <v>150</v>
      </c>
      <c r="R100" s="1436" t="s">
        <v>1795</v>
      </c>
      <c r="S100" s="867">
        <f t="shared" si="1"/>
        <v>725</v>
      </c>
      <c r="T100" s="867" t="s">
        <v>1180</v>
      </c>
    </row>
    <row r="101" spans="1:20" ht="54">
      <c r="A101" s="610"/>
      <c r="B101" s="611"/>
      <c r="C101" s="610"/>
      <c r="D101" s="1347" t="s">
        <v>1038</v>
      </c>
      <c r="E101" s="1425"/>
      <c r="F101" s="1225" t="s">
        <v>1039</v>
      </c>
      <c r="G101" s="1231" t="s">
        <v>1284</v>
      </c>
      <c r="H101" s="866"/>
      <c r="I101" s="866"/>
      <c r="J101" s="866"/>
      <c r="K101" s="866"/>
      <c r="L101" s="866"/>
      <c r="M101" s="866"/>
      <c r="N101" s="866"/>
      <c r="O101" s="866"/>
      <c r="P101" s="866"/>
      <c r="Q101" s="866"/>
      <c r="R101" s="1231" t="s">
        <v>1284</v>
      </c>
      <c r="S101" s="866"/>
      <c r="T101" s="867" t="s">
        <v>1180</v>
      </c>
    </row>
    <row r="102" spans="1:20">
      <c r="A102" s="610"/>
      <c r="B102" s="610"/>
      <c r="C102" s="610"/>
      <c r="D102" s="613"/>
      <c r="E102" s="679"/>
      <c r="F102" s="696"/>
      <c r="G102" s="605"/>
      <c r="H102" s="606"/>
      <c r="I102" s="606"/>
      <c r="J102" s="606"/>
      <c r="K102" s="606"/>
      <c r="L102" s="606"/>
      <c r="M102" s="606"/>
      <c r="N102" s="606"/>
      <c r="O102" s="606"/>
      <c r="P102" s="606"/>
      <c r="Q102" s="606"/>
      <c r="R102" s="625"/>
      <c r="S102" s="606"/>
      <c r="T102" s="866"/>
    </row>
    <row r="103" spans="1:20">
      <c r="A103" s="610">
        <v>1</v>
      </c>
      <c r="B103" s="611" t="s">
        <v>1502</v>
      </c>
      <c r="C103" s="610"/>
      <c r="D103" s="1269" t="s">
        <v>1259</v>
      </c>
      <c r="E103" s="677"/>
      <c r="F103" s="696"/>
      <c r="G103" s="605"/>
      <c r="H103" s="606"/>
      <c r="I103" s="606"/>
      <c r="J103" s="606"/>
      <c r="K103" s="606"/>
      <c r="L103" s="606"/>
      <c r="M103" s="606"/>
      <c r="N103" s="606"/>
      <c r="O103" s="606"/>
      <c r="P103" s="606"/>
      <c r="Q103" s="606"/>
      <c r="R103" s="625"/>
      <c r="S103" s="606"/>
      <c r="T103" s="866"/>
    </row>
    <row r="104" spans="1:20">
      <c r="A104" s="610"/>
      <c r="B104" s="611"/>
      <c r="C104" s="610"/>
      <c r="D104" s="1269"/>
      <c r="E104" s="677"/>
      <c r="F104" s="696"/>
      <c r="G104" s="605"/>
      <c r="H104" s="606"/>
      <c r="I104" s="606"/>
      <c r="J104" s="606"/>
      <c r="K104" s="606"/>
      <c r="L104" s="606"/>
      <c r="M104" s="606"/>
      <c r="N104" s="606"/>
      <c r="O104" s="606"/>
      <c r="P104" s="606"/>
      <c r="Q104" s="606"/>
      <c r="R104" s="625"/>
      <c r="S104" s="606"/>
      <c r="T104" s="866"/>
    </row>
    <row r="105" spans="1:20" ht="54">
      <c r="A105" s="610"/>
      <c r="B105" s="611"/>
      <c r="C105" s="610"/>
      <c r="D105" s="1437" t="s">
        <v>1258</v>
      </c>
      <c r="E105" s="1438"/>
      <c r="F105" s="1439" t="s">
        <v>1759</v>
      </c>
      <c r="G105" s="1440">
        <v>0.82</v>
      </c>
      <c r="H105" s="1440">
        <v>0.82</v>
      </c>
      <c r="I105" s="1441">
        <f>I107+I113+I115+I117+I120</f>
        <v>1251</v>
      </c>
      <c r="J105" s="1440">
        <v>0.85</v>
      </c>
      <c r="K105" s="1441">
        <f>K107+K113+K115+K117+K120</f>
        <v>16751</v>
      </c>
      <c r="L105" s="1440">
        <v>0.9</v>
      </c>
      <c r="M105" s="1441">
        <f>M107+M113+M115+M117+M120</f>
        <v>12031</v>
      </c>
      <c r="N105" s="1440">
        <v>0.95</v>
      </c>
      <c r="O105" s="1441">
        <f>O107+O113+O115+O117+O120</f>
        <v>3280</v>
      </c>
      <c r="P105" s="1440">
        <v>1</v>
      </c>
      <c r="Q105" s="1441">
        <f>Q107+Q113+Q115+Q117+Q120</f>
        <v>1800</v>
      </c>
      <c r="R105" s="1440">
        <v>1</v>
      </c>
      <c r="S105" s="1441">
        <f>S107+S113+S115+S117+S120</f>
        <v>37500</v>
      </c>
      <c r="T105" s="1306" t="s">
        <v>1213</v>
      </c>
    </row>
    <row r="106" spans="1:20" ht="54">
      <c r="A106" s="610"/>
      <c r="B106" s="611"/>
      <c r="C106" s="610"/>
      <c r="D106" s="1306" t="s">
        <v>1001</v>
      </c>
      <c r="E106" s="681"/>
      <c r="F106" s="1442" t="s">
        <v>1120</v>
      </c>
      <c r="G106" s="1443">
        <v>0.6</v>
      </c>
      <c r="H106" s="1443">
        <v>0.6</v>
      </c>
      <c r="I106" s="1444">
        <f>I108+I118+I112+I114+I116+I121+I125+I134</f>
        <v>5835</v>
      </c>
      <c r="J106" s="1443">
        <v>0.7</v>
      </c>
      <c r="K106" s="1444">
        <f>K108+K118+K112+K114+K116+K121+K125+K134</f>
        <v>6760</v>
      </c>
      <c r="L106" s="1443">
        <v>0.8</v>
      </c>
      <c r="M106" s="1444">
        <f>M108+M118+M112+M114+M116+M121+M125+M134</f>
        <v>7382.5</v>
      </c>
      <c r="N106" s="1443">
        <v>0.9</v>
      </c>
      <c r="O106" s="1444">
        <f>O108+O118+O112+O114+O116+O121+O125+O134</f>
        <v>8465</v>
      </c>
      <c r="P106" s="1443">
        <v>1</v>
      </c>
      <c r="Q106" s="1444">
        <f>Q108+Q118+Q112+Q114+Q116+Q121+Q125+Q134</f>
        <v>9465</v>
      </c>
      <c r="R106" s="1443">
        <v>1</v>
      </c>
      <c r="S106" s="1444">
        <f>S108+S118+S112+S114+S116+S121+S125+S134</f>
        <v>13807.5</v>
      </c>
      <c r="T106" s="1306" t="s">
        <v>1213</v>
      </c>
    </row>
    <row r="107" spans="1:20" ht="54">
      <c r="A107" s="610"/>
      <c r="B107" s="611"/>
      <c r="C107" s="610"/>
      <c r="D107" s="1306" t="s">
        <v>1468</v>
      </c>
      <c r="E107" s="681"/>
      <c r="F107" s="1442" t="s">
        <v>1760</v>
      </c>
      <c r="G107" s="1443">
        <v>0.6</v>
      </c>
      <c r="H107" s="1443">
        <v>0.6</v>
      </c>
      <c r="I107" s="1445">
        <v>276</v>
      </c>
      <c r="J107" s="1443">
        <v>0.7</v>
      </c>
      <c r="K107" s="1445">
        <v>276</v>
      </c>
      <c r="L107" s="1443">
        <v>0.8</v>
      </c>
      <c r="M107" s="1445">
        <v>281</v>
      </c>
      <c r="N107" s="1443">
        <v>0.9</v>
      </c>
      <c r="O107" s="1445">
        <v>500</v>
      </c>
      <c r="P107" s="1443">
        <v>1</v>
      </c>
      <c r="Q107" s="1445">
        <v>600</v>
      </c>
      <c r="R107" s="1443">
        <v>1</v>
      </c>
      <c r="S107" s="1444">
        <f>S109+S111</f>
        <v>5600</v>
      </c>
      <c r="T107" s="1306" t="s">
        <v>1213</v>
      </c>
    </row>
    <row r="108" spans="1:20" ht="54">
      <c r="A108" s="610"/>
      <c r="B108" s="611"/>
      <c r="C108" s="610"/>
      <c r="D108" s="1377" t="s">
        <v>468</v>
      </c>
      <c r="E108" s="1446"/>
      <c r="F108" s="1439" t="s">
        <v>1758</v>
      </c>
      <c r="G108" s="1447">
        <v>0.75</v>
      </c>
      <c r="H108" s="1447">
        <v>0.75</v>
      </c>
      <c r="I108" s="1448">
        <v>4820</v>
      </c>
      <c r="J108" s="1447">
        <v>0.8</v>
      </c>
      <c r="K108" s="1448">
        <v>5745</v>
      </c>
      <c r="L108" s="1447">
        <v>0.85</v>
      </c>
      <c r="M108" s="1448">
        <v>6280</v>
      </c>
      <c r="N108" s="1447">
        <v>0.9</v>
      </c>
      <c r="O108" s="1448">
        <v>7295</v>
      </c>
      <c r="P108" s="1447">
        <v>1</v>
      </c>
      <c r="Q108" s="1448">
        <v>8295</v>
      </c>
      <c r="R108" s="1447">
        <v>1</v>
      </c>
      <c r="S108" s="1448">
        <v>8295</v>
      </c>
      <c r="T108" s="1306" t="s">
        <v>1213</v>
      </c>
    </row>
    <row r="109" spans="1:20" ht="54">
      <c r="A109" s="610"/>
      <c r="B109" s="611"/>
      <c r="C109" s="1084"/>
      <c r="D109" s="1382" t="s">
        <v>1763</v>
      </c>
      <c r="E109" s="1449"/>
      <c r="F109" s="1442" t="s">
        <v>1762</v>
      </c>
      <c r="G109" s="1450">
        <v>0.6</v>
      </c>
      <c r="H109" s="1450">
        <v>0.6</v>
      </c>
      <c r="I109" s="1451">
        <f>I111+I113+I118</f>
        <v>510</v>
      </c>
      <c r="J109" s="1450">
        <v>0.7</v>
      </c>
      <c r="K109" s="1451">
        <f>K111+K113+K118</f>
        <v>350</v>
      </c>
      <c r="L109" s="1450">
        <v>0.8</v>
      </c>
      <c r="M109" s="1451">
        <f>M111+M113+M118</f>
        <v>660</v>
      </c>
      <c r="N109" s="1450">
        <v>0.9</v>
      </c>
      <c r="O109" s="1451">
        <f>O111+O113+O118</f>
        <v>470</v>
      </c>
      <c r="P109" s="1450">
        <v>1</v>
      </c>
      <c r="Q109" s="1451">
        <f>Q111+Q113+Q118</f>
        <v>810</v>
      </c>
      <c r="R109" s="1450">
        <v>1</v>
      </c>
      <c r="S109" s="1451">
        <f>S111+S113+S118</f>
        <v>2800</v>
      </c>
      <c r="T109" s="1306" t="s">
        <v>1213</v>
      </c>
    </row>
    <row r="110" spans="1:20" ht="54">
      <c r="A110" s="610"/>
      <c r="B110" s="611"/>
      <c r="C110" s="610"/>
      <c r="D110" s="1437" t="s">
        <v>1260</v>
      </c>
      <c r="E110" s="1449"/>
      <c r="F110" s="1225" t="s">
        <v>1261</v>
      </c>
      <c r="G110" s="1375">
        <v>0.6</v>
      </c>
      <c r="H110" s="1322">
        <v>0.6</v>
      </c>
      <c r="I110" s="867">
        <v>570</v>
      </c>
      <c r="J110" s="1322">
        <v>0.7</v>
      </c>
      <c r="K110" s="867">
        <v>580</v>
      </c>
      <c r="L110" s="1322">
        <v>0.8</v>
      </c>
      <c r="M110" s="867">
        <v>640</v>
      </c>
      <c r="N110" s="1322">
        <v>0.9</v>
      </c>
      <c r="O110" s="867">
        <v>410</v>
      </c>
      <c r="P110" s="1322">
        <v>1</v>
      </c>
      <c r="Q110" s="867">
        <v>430</v>
      </c>
      <c r="R110" s="1375">
        <v>1</v>
      </c>
      <c r="S110" s="1310">
        <f>Q110+O110+M110+K110+I110</f>
        <v>2630</v>
      </c>
      <c r="T110" s="1306" t="s">
        <v>1213</v>
      </c>
    </row>
    <row r="111" spans="1:20" ht="54">
      <c r="A111" s="610"/>
      <c r="B111" s="611"/>
      <c r="C111" s="610"/>
      <c r="D111" s="1437" t="s">
        <v>469</v>
      </c>
      <c r="E111" s="1449"/>
      <c r="F111" s="1442" t="s">
        <v>1761</v>
      </c>
      <c r="G111" s="1440">
        <v>0.6</v>
      </c>
      <c r="H111" s="1440">
        <v>0.6</v>
      </c>
      <c r="I111" s="1452">
        <v>510</v>
      </c>
      <c r="J111" s="1440">
        <v>0.7</v>
      </c>
      <c r="K111" s="1452">
        <v>350</v>
      </c>
      <c r="L111" s="1440">
        <v>0.8</v>
      </c>
      <c r="M111" s="1452">
        <v>660</v>
      </c>
      <c r="N111" s="1440">
        <v>0.9</v>
      </c>
      <c r="O111" s="1452">
        <v>470</v>
      </c>
      <c r="P111" s="1440">
        <v>1</v>
      </c>
      <c r="Q111" s="1452">
        <v>810</v>
      </c>
      <c r="R111" s="1440">
        <v>1</v>
      </c>
      <c r="S111" s="1310">
        <f>Q111+O111+M111+K111+I111</f>
        <v>2800</v>
      </c>
      <c r="T111" s="1306" t="s">
        <v>1213</v>
      </c>
    </row>
    <row r="112" spans="1:20">
      <c r="A112" s="610"/>
      <c r="B112" s="611"/>
      <c r="C112" s="610"/>
      <c r="D112" s="628"/>
      <c r="E112" s="681"/>
      <c r="F112" s="698"/>
      <c r="G112" s="610"/>
      <c r="H112" s="606"/>
      <c r="I112" s="606"/>
      <c r="J112" s="606"/>
      <c r="K112" s="606"/>
      <c r="L112" s="606"/>
      <c r="M112" s="606"/>
      <c r="N112" s="606"/>
      <c r="O112" s="606"/>
      <c r="P112" s="606"/>
      <c r="Q112" s="606"/>
      <c r="R112" s="610"/>
      <c r="S112" s="606"/>
      <c r="T112" s="1306"/>
    </row>
    <row r="113" spans="1:20">
      <c r="A113" s="610">
        <v>1</v>
      </c>
      <c r="B113" s="611" t="s">
        <v>1504</v>
      </c>
      <c r="C113" s="610"/>
      <c r="D113" s="1269" t="s">
        <v>1432</v>
      </c>
      <c r="E113" s="677"/>
      <c r="F113" s="698"/>
      <c r="G113" s="610"/>
      <c r="H113" s="606"/>
      <c r="I113" s="606"/>
      <c r="J113" s="606"/>
      <c r="K113" s="606"/>
      <c r="L113" s="606"/>
      <c r="M113" s="606"/>
      <c r="N113" s="606"/>
      <c r="O113" s="606"/>
      <c r="P113" s="606"/>
      <c r="Q113" s="606"/>
      <c r="R113" s="610"/>
      <c r="S113" s="606"/>
      <c r="T113" s="1306"/>
    </row>
    <row r="114" spans="1:20">
      <c r="A114" s="642"/>
      <c r="B114" s="725"/>
      <c r="C114" s="642"/>
      <c r="D114" s="1453"/>
      <c r="E114" s="1454"/>
      <c r="F114" s="728"/>
      <c r="G114" s="728"/>
      <c r="H114" s="646"/>
      <c r="I114" s="646"/>
      <c r="J114" s="646"/>
      <c r="K114" s="646"/>
      <c r="L114" s="646"/>
      <c r="M114" s="646"/>
      <c r="N114" s="646"/>
      <c r="O114" s="646"/>
      <c r="P114" s="646"/>
      <c r="Q114" s="646"/>
      <c r="R114" s="642"/>
      <c r="S114" s="646"/>
      <c r="T114" s="1373"/>
    </row>
    <row r="115" spans="1:20" ht="40.15" customHeight="1">
      <c r="A115" s="597"/>
      <c r="B115" s="1333"/>
      <c r="C115" s="594"/>
      <c r="D115" s="1724" t="s">
        <v>471</v>
      </c>
      <c r="E115" s="1312" t="s">
        <v>1542</v>
      </c>
      <c r="F115" s="1327" t="s">
        <v>1544</v>
      </c>
      <c r="G115" s="1455">
        <v>0.8</v>
      </c>
      <c r="H115" s="1456">
        <v>1</v>
      </c>
      <c r="I115" s="1457">
        <v>325</v>
      </c>
      <c r="J115" s="1458">
        <v>1</v>
      </c>
      <c r="K115" s="1457">
        <v>300</v>
      </c>
      <c r="L115" s="1458">
        <v>1</v>
      </c>
      <c r="M115" s="1457">
        <v>325</v>
      </c>
      <c r="N115" s="1458">
        <v>1</v>
      </c>
      <c r="O115" s="1457">
        <v>355</v>
      </c>
      <c r="P115" s="1458">
        <v>1</v>
      </c>
      <c r="Q115" s="1457">
        <v>525</v>
      </c>
      <c r="R115" s="1458">
        <v>1</v>
      </c>
      <c r="S115" s="1457">
        <v>550</v>
      </c>
      <c r="T115" s="1327" t="s">
        <v>1443</v>
      </c>
    </row>
    <row r="116" spans="1:20" ht="67.5">
      <c r="A116" s="610"/>
      <c r="B116" s="594"/>
      <c r="C116" s="594"/>
      <c r="D116" s="1724"/>
      <c r="E116" s="1399" t="s">
        <v>1542</v>
      </c>
      <c r="F116" s="1400" t="s">
        <v>1545</v>
      </c>
      <c r="G116" s="1459">
        <v>0.80500000000000005</v>
      </c>
      <c r="H116" s="1456">
        <v>1</v>
      </c>
      <c r="I116" s="1460"/>
      <c r="J116" s="1461">
        <v>1</v>
      </c>
      <c r="K116" s="1460"/>
      <c r="L116" s="1461">
        <v>1</v>
      </c>
      <c r="M116" s="1460"/>
      <c r="N116" s="1461">
        <v>1</v>
      </c>
      <c r="O116" s="1460"/>
      <c r="P116" s="1461">
        <v>1</v>
      </c>
      <c r="Q116" s="1460"/>
      <c r="R116" s="1461">
        <v>1</v>
      </c>
      <c r="S116" s="1460"/>
      <c r="T116" s="1462"/>
    </row>
    <row r="117" spans="1:20" ht="40.5">
      <c r="A117" s="610"/>
      <c r="B117" s="594"/>
      <c r="C117" s="594"/>
      <c r="D117" s="1463"/>
      <c r="E117" s="1399" t="s">
        <v>1542</v>
      </c>
      <c r="F117" s="1400" t="s">
        <v>1546</v>
      </c>
      <c r="G117" s="1464">
        <v>0</v>
      </c>
      <c r="H117" s="1456">
        <v>0.02</v>
      </c>
      <c r="I117" s="1460"/>
      <c r="J117" s="1461">
        <v>0.04</v>
      </c>
      <c r="K117" s="1460"/>
      <c r="L117" s="1461">
        <v>0.06</v>
      </c>
      <c r="M117" s="1460"/>
      <c r="N117" s="1461">
        <v>0.08</v>
      </c>
      <c r="O117" s="1460"/>
      <c r="P117" s="1461">
        <v>0.1</v>
      </c>
      <c r="Q117" s="1460"/>
      <c r="R117" s="1461">
        <v>0.1</v>
      </c>
      <c r="S117" s="1460"/>
      <c r="T117" s="1462"/>
    </row>
    <row r="118" spans="1:20" ht="54">
      <c r="A118" s="610"/>
      <c r="B118" s="594"/>
      <c r="C118" s="594"/>
      <c r="D118" s="1463"/>
      <c r="E118" s="1399" t="s">
        <v>1542</v>
      </c>
      <c r="F118" s="1400" t="s">
        <v>1547</v>
      </c>
      <c r="G118" s="1459">
        <v>0.80500000000000005</v>
      </c>
      <c r="H118" s="1456">
        <v>1</v>
      </c>
      <c r="I118" s="1460"/>
      <c r="J118" s="1461">
        <v>1</v>
      </c>
      <c r="K118" s="1460"/>
      <c r="L118" s="1461">
        <v>1</v>
      </c>
      <c r="M118" s="1460"/>
      <c r="N118" s="1461">
        <v>1</v>
      </c>
      <c r="O118" s="1460"/>
      <c r="P118" s="1461">
        <v>1</v>
      </c>
      <c r="Q118" s="1460"/>
      <c r="R118" s="1461">
        <v>1</v>
      </c>
      <c r="S118" s="1460"/>
      <c r="T118" s="865"/>
    </row>
    <row r="119" spans="1:20" ht="40.5">
      <c r="A119" s="610"/>
      <c r="B119" s="594"/>
      <c r="C119" s="594"/>
      <c r="D119" s="1463"/>
      <c r="E119" s="1344" t="s">
        <v>1542</v>
      </c>
      <c r="F119" s="1465" t="s">
        <v>1837</v>
      </c>
      <c r="G119" s="1332">
        <v>0</v>
      </c>
      <c r="H119" s="1466" t="s">
        <v>1838</v>
      </c>
      <c r="I119" s="1467">
        <v>995</v>
      </c>
      <c r="J119" s="1332" t="s">
        <v>1839</v>
      </c>
      <c r="K119" s="1467">
        <v>695</v>
      </c>
      <c r="L119" s="1332" t="s">
        <v>1839</v>
      </c>
      <c r="M119" s="1467">
        <v>995</v>
      </c>
      <c r="N119" s="1332" t="s">
        <v>1839</v>
      </c>
      <c r="O119" s="1468">
        <v>1295</v>
      </c>
      <c r="P119" s="1332" t="s">
        <v>1839</v>
      </c>
      <c r="Q119" s="1468">
        <v>1295</v>
      </c>
      <c r="R119" s="1332" t="s">
        <v>1840</v>
      </c>
      <c r="S119" s="1468">
        <v>5275</v>
      </c>
      <c r="T119" s="1469" t="s">
        <v>1433</v>
      </c>
    </row>
    <row r="120" spans="1:20" ht="80.45" customHeight="1">
      <c r="A120" s="610">
        <v>1</v>
      </c>
      <c r="B120" s="1470" t="s">
        <v>1504</v>
      </c>
      <c r="C120" s="1471">
        <v>17</v>
      </c>
      <c r="D120" s="1306" t="s">
        <v>900</v>
      </c>
      <c r="E120" s="1399" t="s">
        <v>1542</v>
      </c>
      <c r="F120" s="1472" t="s">
        <v>1549</v>
      </c>
      <c r="G120" s="1473">
        <v>4.7E-2</v>
      </c>
      <c r="H120" s="1473">
        <v>5.3999999999999999E-2</v>
      </c>
      <c r="I120" s="1474">
        <v>650</v>
      </c>
      <c r="J120" s="1473">
        <v>6.9000000000000006E-2</v>
      </c>
      <c r="K120" s="1475">
        <v>16175</v>
      </c>
      <c r="L120" s="1473">
        <v>8.1000000000000003E-2</v>
      </c>
      <c r="M120" s="1475">
        <v>11425</v>
      </c>
      <c r="N120" s="1473">
        <v>9.5000000000000001E-2</v>
      </c>
      <c r="O120" s="1475">
        <v>2425</v>
      </c>
      <c r="P120" s="1473">
        <v>9.5000000000000001E-2</v>
      </c>
      <c r="Q120" s="1475">
        <v>675</v>
      </c>
      <c r="R120" s="1397" t="s">
        <v>1548</v>
      </c>
      <c r="S120" s="1475">
        <v>31350</v>
      </c>
      <c r="T120" s="1326" t="s">
        <v>1443</v>
      </c>
    </row>
    <row r="121" spans="1:20" ht="12" customHeight="1">
      <c r="A121" s="610"/>
      <c r="B121" s="642"/>
      <c r="C121" s="642"/>
      <c r="D121" s="1723" t="s">
        <v>903</v>
      </c>
      <c r="E121" s="1476"/>
      <c r="F121" s="1477" t="s">
        <v>1550</v>
      </c>
      <c r="G121" s="1478"/>
      <c r="H121" s="646"/>
      <c r="I121" s="646"/>
      <c r="J121" s="646"/>
      <c r="K121" s="646"/>
      <c r="L121" s="646"/>
      <c r="M121" s="646"/>
      <c r="N121" s="646"/>
      <c r="O121" s="646"/>
      <c r="P121" s="646"/>
      <c r="Q121" s="646"/>
      <c r="R121" s="1478"/>
      <c r="S121" s="646"/>
      <c r="T121" s="1723" t="s">
        <v>1443</v>
      </c>
    </row>
    <row r="122" spans="1:20" ht="27">
      <c r="A122" s="610"/>
      <c r="B122" s="594"/>
      <c r="C122" s="594"/>
      <c r="D122" s="1724"/>
      <c r="E122" s="1399" t="s">
        <v>1542</v>
      </c>
      <c r="F122" s="1472" t="s">
        <v>1551</v>
      </c>
      <c r="G122" s="1473">
        <v>8.0000000000000002E-3</v>
      </c>
      <c r="H122" s="1461">
        <v>0.09</v>
      </c>
      <c r="I122" s="1474">
        <v>780</v>
      </c>
      <c r="J122" s="1461">
        <v>0.17</v>
      </c>
      <c r="K122" s="1748">
        <v>790</v>
      </c>
      <c r="L122" s="1461">
        <v>0.26</v>
      </c>
      <c r="M122" s="1748">
        <v>615</v>
      </c>
      <c r="N122" s="1461">
        <v>0.35</v>
      </c>
      <c r="O122" s="1748">
        <v>875</v>
      </c>
      <c r="P122" s="1461">
        <v>0.44</v>
      </c>
      <c r="Q122" s="1748">
        <v>940</v>
      </c>
      <c r="R122" s="1461">
        <v>0.44</v>
      </c>
      <c r="S122" s="1748">
        <v>4000</v>
      </c>
      <c r="T122" s="1724"/>
    </row>
    <row r="123" spans="1:20" ht="27">
      <c r="A123" s="610"/>
      <c r="B123" s="594"/>
      <c r="C123" s="594"/>
      <c r="D123" s="1479"/>
      <c r="E123" s="1344" t="s">
        <v>1542</v>
      </c>
      <c r="F123" s="1465" t="s">
        <v>1552</v>
      </c>
      <c r="G123" s="1375">
        <v>0.04</v>
      </c>
      <c r="H123" s="1375">
        <v>7.0000000000000007E-2</v>
      </c>
      <c r="I123" s="1397"/>
      <c r="J123" s="1375">
        <v>0.1</v>
      </c>
      <c r="K123" s="1748"/>
      <c r="L123" s="1375">
        <v>0.13</v>
      </c>
      <c r="M123" s="1748"/>
      <c r="N123" s="1375">
        <v>0.16</v>
      </c>
      <c r="O123" s="1748"/>
      <c r="P123" s="1375">
        <v>0.2</v>
      </c>
      <c r="Q123" s="1748"/>
      <c r="R123" s="1375">
        <v>0.2</v>
      </c>
      <c r="S123" s="1748"/>
      <c r="T123" s="1724"/>
    </row>
    <row r="124" spans="1:20" ht="27">
      <c r="A124" s="610"/>
      <c r="B124" s="597"/>
      <c r="C124" s="597"/>
      <c r="D124" s="1480"/>
      <c r="E124" s="1481" t="s">
        <v>1542</v>
      </c>
      <c r="F124" s="1482" t="s">
        <v>1553</v>
      </c>
      <c r="G124" s="1435">
        <v>0.02</v>
      </c>
      <c r="H124" s="1435">
        <v>0.18</v>
      </c>
      <c r="I124" s="1395"/>
      <c r="J124" s="1435">
        <v>0.38</v>
      </c>
      <c r="K124" s="1749"/>
      <c r="L124" s="1435">
        <v>0.57999999999999996</v>
      </c>
      <c r="M124" s="1749"/>
      <c r="N124" s="1435">
        <v>0.78</v>
      </c>
      <c r="O124" s="1749"/>
      <c r="P124" s="1435">
        <v>0.98</v>
      </c>
      <c r="Q124" s="1749"/>
      <c r="R124" s="1435">
        <v>1</v>
      </c>
      <c r="S124" s="1749"/>
      <c r="T124" s="1725"/>
    </row>
    <row r="125" spans="1:20" ht="108">
      <c r="A125" s="610"/>
      <c r="B125" s="725"/>
      <c r="C125" s="642"/>
      <c r="D125" s="1477" t="s">
        <v>1540</v>
      </c>
      <c r="E125" s="1344" t="s">
        <v>1542</v>
      </c>
      <c r="F125" s="1483" t="s">
        <v>1543</v>
      </c>
      <c r="G125" s="1484">
        <v>0.46</v>
      </c>
      <c r="H125" s="1375">
        <v>0.46</v>
      </c>
      <c r="I125" s="1485">
        <v>1015</v>
      </c>
      <c r="J125" s="1375">
        <v>0.46</v>
      </c>
      <c r="K125" s="1485">
        <v>1015</v>
      </c>
      <c r="L125" s="1375">
        <v>0.54</v>
      </c>
      <c r="M125" s="1485">
        <v>1102.5</v>
      </c>
      <c r="N125" s="1375">
        <v>0.62</v>
      </c>
      <c r="O125" s="1485">
        <v>1170</v>
      </c>
      <c r="P125" s="1375">
        <v>0.69</v>
      </c>
      <c r="Q125" s="1485">
        <v>1170</v>
      </c>
      <c r="R125" s="1375">
        <v>0.79</v>
      </c>
      <c r="S125" s="1485">
        <v>5512.5</v>
      </c>
      <c r="T125" s="1373" t="s">
        <v>1443</v>
      </c>
    </row>
    <row r="126" spans="1:20" ht="67.5">
      <c r="A126" s="610"/>
      <c r="B126" s="1205"/>
      <c r="C126" s="597"/>
      <c r="D126" s="1486"/>
      <c r="E126" s="1481" t="s">
        <v>1542</v>
      </c>
      <c r="F126" s="1417" t="s">
        <v>1541</v>
      </c>
      <c r="G126" s="1487">
        <v>1</v>
      </c>
      <c r="H126" s="1435">
        <v>1</v>
      </c>
      <c r="I126" s="865"/>
      <c r="J126" s="1435">
        <v>1</v>
      </c>
      <c r="K126" s="865"/>
      <c r="L126" s="1435">
        <v>1</v>
      </c>
      <c r="M126" s="865"/>
      <c r="N126" s="1435">
        <v>1</v>
      </c>
      <c r="O126" s="865"/>
      <c r="P126" s="1435">
        <v>1</v>
      </c>
      <c r="Q126" s="865"/>
      <c r="R126" s="1435">
        <v>1</v>
      </c>
      <c r="S126" s="865"/>
      <c r="T126" s="1317"/>
    </row>
    <row r="127" spans="1:20" ht="26.45" customHeight="1">
      <c r="A127" s="642"/>
      <c r="B127" s="1333"/>
      <c r="C127" s="594"/>
      <c r="D127" s="1723" t="s">
        <v>472</v>
      </c>
      <c r="E127" s="1481" t="s">
        <v>1542</v>
      </c>
      <c r="F127" s="1488" t="s">
        <v>1819</v>
      </c>
      <c r="G127" s="1397" t="s">
        <v>1825</v>
      </c>
      <c r="H127" s="1397" t="s">
        <v>1826</v>
      </c>
      <c r="I127" s="1489">
        <v>7580</v>
      </c>
      <c r="J127" s="1397" t="s">
        <v>1827</v>
      </c>
      <c r="K127" s="1489">
        <v>7580</v>
      </c>
      <c r="L127" s="1397" t="s">
        <v>1828</v>
      </c>
      <c r="M127" s="1489">
        <v>7580</v>
      </c>
      <c r="N127" s="1397" t="s">
        <v>1829</v>
      </c>
      <c r="O127" s="1489">
        <v>7580</v>
      </c>
      <c r="P127" s="1397" t="s">
        <v>1830</v>
      </c>
      <c r="Q127" s="1489">
        <v>7580</v>
      </c>
      <c r="R127" s="1397" t="s">
        <v>1830</v>
      </c>
      <c r="S127" s="1489">
        <v>37900</v>
      </c>
      <c r="T127" s="1317"/>
    </row>
    <row r="128" spans="1:20" ht="29.25">
      <c r="A128" s="594"/>
      <c r="B128" s="1333"/>
      <c r="C128" s="594"/>
      <c r="D128" s="1724"/>
      <c r="E128" s="1481" t="s">
        <v>1542</v>
      </c>
      <c r="F128" s="1483" t="s">
        <v>1820</v>
      </c>
      <c r="G128" s="1231" t="s">
        <v>1831</v>
      </c>
      <c r="H128" s="1231" t="s">
        <v>1832</v>
      </c>
      <c r="I128" s="1490">
        <f>SUM(I145:I152)</f>
        <v>800</v>
      </c>
      <c r="J128" s="1231" t="s">
        <v>1833</v>
      </c>
      <c r="K128" s="1491">
        <f>SUM(K145:K152)</f>
        <v>950</v>
      </c>
      <c r="L128" s="1231" t="s">
        <v>1834</v>
      </c>
      <c r="M128" s="1491">
        <f>SUM(M145:M152)</f>
        <v>950</v>
      </c>
      <c r="N128" s="1231" t="s">
        <v>1835</v>
      </c>
      <c r="O128" s="1491">
        <f>SUM(O145:O152)</f>
        <v>975</v>
      </c>
      <c r="P128" s="1231" t="s">
        <v>1836</v>
      </c>
      <c r="Q128" s="1491">
        <f>SUM(Q145:Q152)</f>
        <v>1000</v>
      </c>
      <c r="R128" s="1231" t="s">
        <v>1836</v>
      </c>
      <c r="S128" s="1490">
        <f>SUM(S145:S152)</f>
        <v>4675</v>
      </c>
      <c r="T128" s="1317"/>
    </row>
    <row r="129" spans="1:20" ht="27">
      <c r="A129" s="594"/>
      <c r="B129" s="1333"/>
      <c r="C129" s="594"/>
      <c r="D129" s="1492"/>
      <c r="E129" s="1481" t="s">
        <v>1542</v>
      </c>
      <c r="F129" s="1483" t="s">
        <v>1821</v>
      </c>
      <c r="G129" s="1231">
        <v>0</v>
      </c>
      <c r="H129" s="1375">
        <v>0.04</v>
      </c>
      <c r="I129" s="1490">
        <v>3000</v>
      </c>
      <c r="J129" s="1375">
        <v>0.08</v>
      </c>
      <c r="K129" s="1490">
        <v>3000</v>
      </c>
      <c r="L129" s="1375">
        <v>0.12</v>
      </c>
      <c r="M129" s="1490">
        <v>3000</v>
      </c>
      <c r="N129" s="1375">
        <v>0.16</v>
      </c>
      <c r="O129" s="1490">
        <v>3000</v>
      </c>
      <c r="P129" s="1375">
        <v>0.2</v>
      </c>
      <c r="Q129" s="1490">
        <v>3000</v>
      </c>
      <c r="R129" s="1375">
        <v>0.2</v>
      </c>
      <c r="S129" s="1490">
        <v>15000</v>
      </c>
      <c r="T129" s="1317"/>
    </row>
    <row r="130" spans="1:20" ht="27">
      <c r="A130" s="597"/>
      <c r="B130" s="1205"/>
      <c r="C130" s="597"/>
      <c r="D130" s="1493"/>
      <c r="E130" s="1481" t="s">
        <v>1542</v>
      </c>
      <c r="F130" s="1483" t="s">
        <v>1822</v>
      </c>
      <c r="G130" s="1491"/>
      <c r="H130" s="1491"/>
      <c r="I130" s="1491"/>
      <c r="J130" s="1491" t="s">
        <v>1823</v>
      </c>
      <c r="K130" s="1491"/>
      <c r="L130" s="1491"/>
      <c r="M130" s="1491"/>
      <c r="N130" s="1491"/>
      <c r="O130" s="1491"/>
      <c r="P130" s="1491"/>
      <c r="Q130" s="1491"/>
      <c r="R130" s="1491" t="s">
        <v>1824</v>
      </c>
      <c r="S130" s="1491"/>
      <c r="T130" s="1317"/>
    </row>
    <row r="131" spans="1:20" ht="27">
      <c r="A131" s="597"/>
      <c r="B131" s="1205"/>
      <c r="C131" s="594"/>
      <c r="D131" s="1373" t="s">
        <v>1431</v>
      </c>
      <c r="E131" s="1399" t="s">
        <v>1542</v>
      </c>
      <c r="F131" s="1488" t="s">
        <v>1849</v>
      </c>
      <c r="G131" s="1494">
        <v>0.09</v>
      </c>
      <c r="H131" s="1494">
        <v>0.1</v>
      </c>
      <c r="I131" s="1495">
        <v>300</v>
      </c>
      <c r="J131" s="1473">
        <v>0.105</v>
      </c>
      <c r="K131" s="1495">
        <v>300</v>
      </c>
      <c r="L131" s="1494">
        <v>0.11</v>
      </c>
      <c r="M131" s="1495">
        <v>300</v>
      </c>
      <c r="N131" s="1496">
        <v>0.115</v>
      </c>
      <c r="O131" s="1495">
        <v>300</v>
      </c>
      <c r="P131" s="1494">
        <v>0.12</v>
      </c>
      <c r="Q131" s="1495">
        <v>300</v>
      </c>
      <c r="R131" s="1494">
        <v>0.12</v>
      </c>
      <c r="S131" s="1489">
        <v>1500</v>
      </c>
      <c r="T131" s="1744" t="s">
        <v>1433</v>
      </c>
    </row>
    <row r="132" spans="1:20" ht="27">
      <c r="A132" s="597"/>
      <c r="B132" s="1205"/>
      <c r="C132" s="594"/>
      <c r="D132" s="1400"/>
      <c r="E132" s="1344" t="s">
        <v>1542</v>
      </c>
      <c r="F132" s="1483" t="s">
        <v>1850</v>
      </c>
      <c r="G132" s="1375">
        <v>0.39</v>
      </c>
      <c r="H132" s="1375">
        <v>0.48</v>
      </c>
      <c r="I132" s="1491">
        <v>500</v>
      </c>
      <c r="J132" s="1375">
        <v>0.56000000000000005</v>
      </c>
      <c r="K132" s="1491">
        <v>500</v>
      </c>
      <c r="L132" s="1375">
        <v>0.64</v>
      </c>
      <c r="M132" s="1491">
        <v>500</v>
      </c>
      <c r="N132" s="1375">
        <v>0.72</v>
      </c>
      <c r="O132" s="1491">
        <v>450</v>
      </c>
      <c r="P132" s="1375">
        <v>0.8</v>
      </c>
      <c r="Q132" s="1491">
        <v>450</v>
      </c>
      <c r="R132" s="1375">
        <v>0.8</v>
      </c>
      <c r="S132" s="1490">
        <v>2400</v>
      </c>
      <c r="T132" s="1745"/>
    </row>
    <row r="133" spans="1:20" ht="40.5">
      <c r="A133" s="597"/>
      <c r="B133" s="1205"/>
      <c r="C133" s="597"/>
      <c r="D133" s="1482"/>
      <c r="E133" s="1481" t="s">
        <v>1542</v>
      </c>
      <c r="F133" s="1483" t="s">
        <v>1851</v>
      </c>
      <c r="G133" s="1231">
        <v>0</v>
      </c>
      <c r="H133" s="1231">
        <v>0</v>
      </c>
      <c r="I133" s="1491">
        <v>0</v>
      </c>
      <c r="J133" s="1231" t="s">
        <v>1852</v>
      </c>
      <c r="K133" s="1491">
        <v>300</v>
      </c>
      <c r="L133" s="1231">
        <v>0</v>
      </c>
      <c r="M133" s="1491">
        <v>0</v>
      </c>
      <c r="N133" s="1231">
        <v>0</v>
      </c>
      <c r="O133" s="1491">
        <v>0</v>
      </c>
      <c r="P133" s="1231">
        <v>0</v>
      </c>
      <c r="Q133" s="1491">
        <v>0</v>
      </c>
      <c r="R133" s="1231" t="s">
        <v>1852</v>
      </c>
      <c r="S133" s="1491">
        <v>300</v>
      </c>
      <c r="T133" s="1746"/>
    </row>
    <row r="134" spans="1:20" ht="27">
      <c r="A134" s="597"/>
      <c r="B134" s="1205"/>
      <c r="C134" s="844"/>
      <c r="D134" s="1497" t="s">
        <v>919</v>
      </c>
      <c r="E134" s="1498"/>
      <c r="F134" s="1321" t="s">
        <v>1866</v>
      </c>
      <c r="G134" s="1231" t="s">
        <v>1448</v>
      </c>
      <c r="H134" s="866"/>
      <c r="I134" s="866"/>
      <c r="J134" s="866"/>
      <c r="K134" s="866"/>
      <c r="L134" s="866"/>
      <c r="M134" s="866"/>
      <c r="N134" s="866"/>
      <c r="O134" s="866"/>
      <c r="P134" s="866"/>
      <c r="Q134" s="866"/>
      <c r="R134" s="1231" t="s">
        <v>1867</v>
      </c>
      <c r="S134" s="606"/>
      <c r="T134" s="866"/>
    </row>
    <row r="135" spans="1:20">
      <c r="A135" s="610"/>
      <c r="B135" s="1205"/>
      <c r="C135" s="597"/>
      <c r="D135" s="1486"/>
      <c r="E135" s="1481"/>
      <c r="F135" s="1417"/>
      <c r="G135" s="1499"/>
      <c r="H135" s="1435"/>
      <c r="I135" s="865"/>
      <c r="J135" s="1435"/>
      <c r="K135" s="865"/>
      <c r="L135" s="1435"/>
      <c r="M135" s="865"/>
      <c r="N135" s="1435"/>
      <c r="O135" s="865"/>
      <c r="P135" s="1435"/>
      <c r="Q135" s="865"/>
      <c r="R135" s="1435"/>
      <c r="S135" s="865"/>
      <c r="T135" s="1317"/>
    </row>
    <row r="136" spans="1:20">
      <c r="A136" s="610">
        <v>1</v>
      </c>
      <c r="B136" s="611" t="s">
        <v>1841</v>
      </c>
      <c r="C136" s="610"/>
      <c r="D136" s="1269" t="s">
        <v>1842</v>
      </c>
      <c r="E136" s="677"/>
      <c r="F136" s="1417"/>
      <c r="G136" s="1499"/>
      <c r="H136" s="1435"/>
      <c r="I136" s="865"/>
      <c r="J136" s="1435"/>
      <c r="K136" s="865"/>
      <c r="L136" s="1435"/>
      <c r="M136" s="865"/>
      <c r="N136" s="1435"/>
      <c r="O136" s="865"/>
      <c r="P136" s="1435"/>
      <c r="Q136" s="865"/>
      <c r="R136" s="1435"/>
      <c r="S136" s="865"/>
      <c r="T136" s="1317"/>
    </row>
    <row r="137" spans="1:20">
      <c r="A137" s="610"/>
      <c r="B137" s="1205"/>
      <c r="C137" s="597"/>
      <c r="D137" s="1500"/>
      <c r="E137" s="1481"/>
      <c r="F137" s="1417"/>
      <c r="G137" s="1499"/>
      <c r="H137" s="1435"/>
      <c r="I137" s="865"/>
      <c r="J137" s="1435"/>
      <c r="K137" s="865"/>
      <c r="L137" s="1435"/>
      <c r="M137" s="865"/>
      <c r="N137" s="1435"/>
      <c r="O137" s="865"/>
      <c r="P137" s="1435"/>
      <c r="Q137" s="865"/>
      <c r="R137" s="1435"/>
      <c r="S137" s="865"/>
      <c r="T137" s="1317"/>
    </row>
    <row r="138" spans="1:20" ht="40.5">
      <c r="A138" s="610"/>
      <c r="B138" s="1205"/>
      <c r="C138" s="597"/>
      <c r="D138" s="1497" t="s">
        <v>1843</v>
      </c>
      <c r="E138" s="1481"/>
      <c r="F138" s="1417" t="s">
        <v>1844</v>
      </c>
      <c r="G138" s="1499"/>
      <c r="H138" s="1435" t="s">
        <v>1845</v>
      </c>
      <c r="I138" s="1323">
        <v>4300</v>
      </c>
      <c r="J138" s="1435" t="s">
        <v>1846</v>
      </c>
      <c r="K138" s="1323">
        <v>2300</v>
      </c>
      <c r="L138" s="1435" t="s">
        <v>1847</v>
      </c>
      <c r="M138" s="1323">
        <v>3800</v>
      </c>
      <c r="N138" s="1435" t="s">
        <v>1846</v>
      </c>
      <c r="O138" s="1323">
        <v>2800</v>
      </c>
      <c r="P138" s="1435" t="s">
        <v>1845</v>
      </c>
      <c r="Q138" s="1323">
        <v>4800</v>
      </c>
      <c r="R138" s="1435" t="s">
        <v>1848</v>
      </c>
      <c r="S138" s="1323">
        <v>18000</v>
      </c>
      <c r="T138" s="1317" t="s">
        <v>1433</v>
      </c>
    </row>
    <row r="139" spans="1:20" ht="6.6" customHeight="1">
      <c r="A139" s="610"/>
      <c r="B139" s="610"/>
      <c r="C139" s="610"/>
      <c r="D139" s="1269"/>
      <c r="E139" s="677"/>
      <c r="F139" s="694"/>
      <c r="G139" s="605"/>
      <c r="H139" s="606"/>
      <c r="I139" s="606"/>
      <c r="J139" s="606"/>
      <c r="K139" s="606"/>
      <c r="L139" s="606"/>
      <c r="M139" s="606"/>
      <c r="N139" s="606"/>
      <c r="O139" s="606"/>
      <c r="P139" s="606"/>
      <c r="Q139" s="606"/>
      <c r="R139" s="606"/>
      <c r="S139" s="606"/>
      <c r="T139" s="866"/>
    </row>
    <row r="140" spans="1:20" ht="33">
      <c r="A140" s="610">
        <v>1</v>
      </c>
      <c r="B140" s="611">
        <v>10</v>
      </c>
      <c r="C140" s="610"/>
      <c r="D140" s="628" t="s">
        <v>1518</v>
      </c>
      <c r="E140" s="681"/>
      <c r="F140" s="694"/>
      <c r="G140" s="605"/>
      <c r="H140" s="606"/>
      <c r="I140" s="606"/>
      <c r="J140" s="606"/>
      <c r="K140" s="606"/>
      <c r="L140" s="606"/>
      <c r="M140" s="606"/>
      <c r="N140" s="606"/>
      <c r="O140" s="606"/>
      <c r="P140" s="606"/>
      <c r="Q140" s="606"/>
      <c r="R140" s="606"/>
      <c r="S140" s="606"/>
      <c r="T140" s="866"/>
    </row>
    <row r="141" spans="1:20">
      <c r="A141" s="610"/>
      <c r="B141" s="610"/>
      <c r="C141" s="610"/>
      <c r="D141" s="1269"/>
      <c r="E141" s="677"/>
      <c r="F141" s="694"/>
      <c r="G141" s="605"/>
      <c r="H141" s="606"/>
      <c r="I141" s="646"/>
      <c r="J141" s="646"/>
      <c r="K141" s="646"/>
      <c r="L141" s="646"/>
      <c r="M141" s="646"/>
      <c r="N141" s="646"/>
      <c r="O141" s="646"/>
      <c r="P141" s="646"/>
      <c r="Q141" s="646"/>
      <c r="R141" s="606"/>
      <c r="S141" s="606"/>
      <c r="T141" s="866"/>
    </row>
    <row r="142" spans="1:20" ht="45.6" customHeight="1">
      <c r="A142" s="610"/>
      <c r="B142" s="610"/>
      <c r="C142" s="610"/>
      <c r="D142" s="1306" t="s">
        <v>1674</v>
      </c>
      <c r="E142" s="1339"/>
      <c r="F142" s="1225" t="s">
        <v>1675</v>
      </c>
      <c r="G142" s="1501" t="s">
        <v>1764</v>
      </c>
      <c r="H142" s="868"/>
      <c r="I142" s="1502">
        <v>2425</v>
      </c>
      <c r="J142" s="1503"/>
      <c r="K142" s="1502">
        <v>2429</v>
      </c>
      <c r="L142" s="1503"/>
      <c r="M142" s="1502">
        <v>2450</v>
      </c>
      <c r="N142" s="1503"/>
      <c r="O142" s="1502">
        <v>2704</v>
      </c>
      <c r="P142" s="1503"/>
      <c r="Q142" s="1502">
        <v>2600</v>
      </c>
      <c r="R142" s="1504"/>
      <c r="S142" s="1505">
        <f>Q142+O142+M142+K142+I142</f>
        <v>12608</v>
      </c>
      <c r="T142" s="1306" t="s">
        <v>1208</v>
      </c>
    </row>
    <row r="143" spans="1:20" ht="67.5">
      <c r="A143" s="610"/>
      <c r="B143" s="610"/>
      <c r="C143" s="610"/>
      <c r="D143" s="1306" t="s">
        <v>613</v>
      </c>
      <c r="E143" s="1339"/>
      <c r="F143" s="1225" t="s">
        <v>1676</v>
      </c>
      <c r="G143" s="1497" t="s">
        <v>1765</v>
      </c>
      <c r="H143" s="1231"/>
      <c r="I143" s="1506">
        <v>1700</v>
      </c>
      <c r="J143" s="1506" t="e">
        <f t="shared" ref="J143:P143" si="2">SUM(J144+J147+J150+J153)</f>
        <v>#VALUE!</v>
      </c>
      <c r="K143" s="1506">
        <v>1900</v>
      </c>
      <c r="L143" s="1506" t="e">
        <f t="shared" si="2"/>
        <v>#VALUE!</v>
      </c>
      <c r="M143" s="1506">
        <v>1900</v>
      </c>
      <c r="N143" s="1506" t="e">
        <f t="shared" si="2"/>
        <v>#VALUE!</v>
      </c>
      <c r="O143" s="1506">
        <v>1950</v>
      </c>
      <c r="P143" s="1506" t="e">
        <f t="shared" si="2"/>
        <v>#VALUE!</v>
      </c>
      <c r="Q143" s="1506">
        <v>2050</v>
      </c>
      <c r="R143" s="1497"/>
      <c r="S143" s="1505">
        <f>Q143+O143+M143+K143+I143</f>
        <v>9500</v>
      </c>
      <c r="T143" s="1306" t="s">
        <v>1208</v>
      </c>
    </row>
    <row r="144" spans="1:20" ht="40.5">
      <c r="A144" s="610"/>
      <c r="B144" s="610"/>
      <c r="C144" s="610"/>
      <c r="D144" s="1306" t="s">
        <v>591</v>
      </c>
      <c r="E144" s="1339"/>
      <c r="F144" s="1225" t="s">
        <v>810</v>
      </c>
      <c r="G144" s="1507" t="s">
        <v>1205</v>
      </c>
      <c r="H144" s="865"/>
      <c r="I144" s="1335">
        <v>880</v>
      </c>
      <c r="J144" s="1335"/>
      <c r="K144" s="1335">
        <v>880</v>
      </c>
      <c r="L144" s="1335"/>
      <c r="M144" s="1335">
        <v>880</v>
      </c>
      <c r="N144" s="1335"/>
      <c r="O144" s="1335">
        <v>880</v>
      </c>
      <c r="P144" s="1335"/>
      <c r="Q144" s="1335">
        <v>880</v>
      </c>
      <c r="R144" s="1396" t="s">
        <v>1205</v>
      </c>
      <c r="S144" s="1505">
        <f>Q144+O144+M144+K144+I144</f>
        <v>4400</v>
      </c>
      <c r="T144" s="1306" t="s">
        <v>1208</v>
      </c>
    </row>
    <row r="145" spans="1:20" ht="40.5">
      <c r="A145" s="610"/>
      <c r="B145" s="610"/>
      <c r="C145" s="610"/>
      <c r="D145" s="1306" t="s">
        <v>614</v>
      </c>
      <c r="E145" s="1339"/>
      <c r="F145" s="1225" t="s">
        <v>811</v>
      </c>
      <c r="G145" s="1508" t="s">
        <v>1205</v>
      </c>
      <c r="H145" s="867"/>
      <c r="I145" s="867">
        <v>800</v>
      </c>
      <c r="J145" s="867"/>
      <c r="K145" s="867">
        <v>800</v>
      </c>
      <c r="L145" s="867"/>
      <c r="M145" s="867">
        <v>800</v>
      </c>
      <c r="N145" s="867"/>
      <c r="O145" s="867">
        <v>800</v>
      </c>
      <c r="P145" s="867"/>
      <c r="Q145" s="867">
        <v>800</v>
      </c>
      <c r="R145" s="1508" t="s">
        <v>1205</v>
      </c>
      <c r="S145" s="1505">
        <f>Q145+O145+M145+K145+I145</f>
        <v>4000</v>
      </c>
      <c r="T145" s="1306" t="s">
        <v>1208</v>
      </c>
    </row>
    <row r="146" spans="1:20">
      <c r="A146" s="610"/>
      <c r="B146" s="610"/>
      <c r="C146" s="610"/>
      <c r="D146" s="1269"/>
      <c r="E146" s="677"/>
      <c r="F146" s="694"/>
      <c r="G146" s="605"/>
      <c r="H146" s="606"/>
      <c r="I146" s="606"/>
      <c r="J146" s="606"/>
      <c r="K146" s="606"/>
      <c r="L146" s="606"/>
      <c r="M146" s="606"/>
      <c r="N146" s="606"/>
      <c r="O146" s="606"/>
      <c r="P146" s="606"/>
      <c r="Q146" s="606"/>
      <c r="R146" s="606"/>
      <c r="S146" s="606"/>
      <c r="T146" s="866"/>
    </row>
    <row r="147" spans="1:20" ht="49.5">
      <c r="A147" s="610">
        <v>1</v>
      </c>
      <c r="B147" s="611">
        <v>11</v>
      </c>
      <c r="C147" s="610"/>
      <c r="D147" s="628" t="s">
        <v>1508</v>
      </c>
      <c r="E147" s="681"/>
      <c r="F147" s="694"/>
      <c r="G147" s="605"/>
      <c r="H147" s="606"/>
      <c r="I147" s="606"/>
      <c r="J147" s="606"/>
      <c r="K147" s="606"/>
      <c r="L147" s="606"/>
      <c r="M147" s="606"/>
      <c r="N147" s="606"/>
      <c r="O147" s="606"/>
      <c r="P147" s="606"/>
      <c r="Q147" s="606"/>
      <c r="R147" s="606"/>
      <c r="S147" s="606"/>
      <c r="T147" s="866"/>
    </row>
    <row r="148" spans="1:20">
      <c r="A148" s="610"/>
      <c r="B148" s="611"/>
      <c r="C148" s="610"/>
      <c r="D148" s="628"/>
      <c r="E148" s="681"/>
      <c r="F148" s="694"/>
      <c r="G148" s="605"/>
      <c r="H148" s="606"/>
      <c r="I148" s="606"/>
      <c r="J148" s="606"/>
      <c r="K148" s="606"/>
      <c r="L148" s="606"/>
      <c r="M148" s="606"/>
      <c r="N148" s="606"/>
      <c r="O148" s="606"/>
      <c r="P148" s="606"/>
      <c r="Q148" s="606"/>
      <c r="R148" s="606"/>
      <c r="S148" s="606"/>
      <c r="T148" s="866"/>
    </row>
    <row r="149" spans="1:20" ht="54">
      <c r="A149" s="610">
        <v>1</v>
      </c>
      <c r="B149" s="610">
        <v>11</v>
      </c>
      <c r="C149" s="610">
        <v>18</v>
      </c>
      <c r="D149" s="1437" t="s">
        <v>1424</v>
      </c>
      <c r="E149" s="1509"/>
      <c r="F149" s="1510"/>
      <c r="G149" s="1231" t="s">
        <v>1348</v>
      </c>
      <c r="H149" s="866"/>
      <c r="I149" s="866"/>
      <c r="J149" s="866"/>
      <c r="K149" s="866"/>
      <c r="L149" s="866"/>
      <c r="M149" s="866"/>
      <c r="N149" s="866"/>
      <c r="O149" s="866"/>
      <c r="P149" s="866"/>
      <c r="Q149" s="866"/>
      <c r="R149" s="1338">
        <v>1</v>
      </c>
      <c r="S149" s="866"/>
      <c r="T149" s="867" t="s">
        <v>1411</v>
      </c>
    </row>
    <row r="150" spans="1:20" ht="40.5">
      <c r="A150" s="610"/>
      <c r="B150" s="610"/>
      <c r="C150" s="610"/>
      <c r="D150" s="867" t="s">
        <v>576</v>
      </c>
      <c r="E150" s="1511"/>
      <c r="F150" s="1225" t="s">
        <v>1903</v>
      </c>
      <c r="G150" s="1231"/>
      <c r="H150" s="867"/>
      <c r="I150" s="867"/>
      <c r="J150" s="867" t="s">
        <v>1905</v>
      </c>
      <c r="K150" s="867">
        <v>150</v>
      </c>
      <c r="L150" s="867" t="s">
        <v>1905</v>
      </c>
      <c r="M150" s="867">
        <v>150</v>
      </c>
      <c r="N150" s="867" t="s">
        <v>1905</v>
      </c>
      <c r="O150" s="867">
        <v>175</v>
      </c>
      <c r="P150" s="867" t="s">
        <v>1905</v>
      </c>
      <c r="Q150" s="867">
        <v>200</v>
      </c>
      <c r="R150" s="1512" t="s">
        <v>1904</v>
      </c>
      <c r="S150" s="867">
        <f>Q150+O150+M150+K150</f>
        <v>675</v>
      </c>
      <c r="T150" s="1306" t="s">
        <v>1413</v>
      </c>
    </row>
    <row r="151" spans="1:20">
      <c r="A151" s="610"/>
      <c r="B151" s="610"/>
      <c r="C151" s="610"/>
      <c r="D151" s="1269"/>
      <c r="E151" s="677"/>
      <c r="F151" s="694"/>
      <c r="G151" s="605"/>
      <c r="H151" s="606"/>
      <c r="I151" s="606"/>
      <c r="J151" s="606"/>
      <c r="K151" s="606"/>
      <c r="L151" s="606"/>
      <c r="M151" s="606"/>
      <c r="N151" s="606"/>
      <c r="O151" s="606"/>
      <c r="P151" s="606"/>
      <c r="Q151" s="606"/>
      <c r="R151" s="606"/>
      <c r="S151" s="606"/>
      <c r="T151" s="866"/>
    </row>
    <row r="152" spans="1:20" ht="49.5">
      <c r="A152" s="610">
        <v>1</v>
      </c>
      <c r="B152" s="611">
        <v>12</v>
      </c>
      <c r="C152" s="610"/>
      <c r="D152" s="628" t="s">
        <v>1487</v>
      </c>
      <c r="E152" s="681"/>
      <c r="F152" s="699"/>
      <c r="G152" s="610"/>
      <c r="H152" s="606"/>
      <c r="I152" s="606"/>
      <c r="J152" s="606"/>
      <c r="K152" s="606"/>
      <c r="L152" s="606"/>
      <c r="M152" s="606"/>
      <c r="N152" s="606"/>
      <c r="O152" s="606"/>
      <c r="P152" s="606"/>
      <c r="Q152" s="606"/>
      <c r="R152" s="606"/>
      <c r="S152" s="606"/>
      <c r="T152" s="866"/>
    </row>
    <row r="153" spans="1:20">
      <c r="A153" s="610"/>
      <c r="B153" s="611"/>
      <c r="C153" s="610"/>
      <c r="D153" s="628"/>
      <c r="E153" s="681"/>
      <c r="F153" s="699"/>
      <c r="G153" s="610"/>
      <c r="H153" s="606"/>
      <c r="I153" s="606"/>
      <c r="J153" s="606"/>
      <c r="K153" s="606"/>
      <c r="L153" s="606"/>
      <c r="M153" s="606"/>
      <c r="N153" s="606"/>
      <c r="O153" s="606"/>
      <c r="P153" s="606"/>
      <c r="Q153" s="606"/>
      <c r="R153" s="606"/>
      <c r="S153" s="606"/>
      <c r="T153" s="866"/>
    </row>
    <row r="154" spans="1:20" ht="40.5">
      <c r="A154" s="610">
        <v>1</v>
      </c>
      <c r="B154" s="611">
        <v>12</v>
      </c>
      <c r="C154" s="610">
        <v>15</v>
      </c>
      <c r="D154" s="1306" t="s">
        <v>1336</v>
      </c>
      <c r="E154" s="1307"/>
      <c r="F154" s="1510" t="s">
        <v>1906</v>
      </c>
      <c r="G154" s="844"/>
      <c r="H154" s="1322">
        <v>0.16</v>
      </c>
      <c r="I154" s="867">
        <v>300</v>
      </c>
      <c r="J154" s="1513">
        <v>0.1666</v>
      </c>
      <c r="K154" s="867">
        <v>300</v>
      </c>
      <c r="L154" s="1513">
        <v>0.41660000000000003</v>
      </c>
      <c r="M154" s="867">
        <v>300</v>
      </c>
      <c r="N154" s="1513">
        <v>0.66659999999999997</v>
      </c>
      <c r="O154" s="867">
        <v>300</v>
      </c>
      <c r="P154" s="1513">
        <v>0.83330000000000004</v>
      </c>
      <c r="Q154" s="867">
        <v>300</v>
      </c>
      <c r="R154" s="1514">
        <v>1</v>
      </c>
      <c r="S154" s="1310">
        <v>1500</v>
      </c>
      <c r="T154" s="867" t="s">
        <v>1411</v>
      </c>
    </row>
    <row r="155" spans="1:20">
      <c r="A155" s="610"/>
      <c r="B155" s="610"/>
      <c r="C155" s="610"/>
      <c r="D155" s="606"/>
      <c r="E155" s="683"/>
      <c r="F155" s="699"/>
      <c r="G155" s="610"/>
      <c r="H155" s="606"/>
      <c r="I155" s="606"/>
      <c r="J155" s="606"/>
      <c r="K155" s="606"/>
      <c r="L155" s="606"/>
      <c r="M155" s="606"/>
      <c r="N155" s="606"/>
      <c r="O155" s="606"/>
      <c r="P155" s="606"/>
      <c r="Q155" s="606"/>
      <c r="R155" s="606"/>
      <c r="S155" s="606"/>
      <c r="T155" s="866"/>
    </row>
    <row r="156" spans="1:20">
      <c r="A156" s="610">
        <v>1</v>
      </c>
      <c r="B156" s="611">
        <v>13</v>
      </c>
      <c r="C156" s="610"/>
      <c r="D156" s="628" t="s">
        <v>1422</v>
      </c>
      <c r="E156" s="681"/>
      <c r="F156" s="699"/>
      <c r="G156" s="610"/>
      <c r="H156" s="606"/>
      <c r="I156" s="606"/>
      <c r="J156" s="606"/>
      <c r="K156" s="606"/>
      <c r="L156" s="606"/>
      <c r="M156" s="606"/>
      <c r="N156" s="606"/>
      <c r="O156" s="606"/>
      <c r="P156" s="606"/>
      <c r="Q156" s="606"/>
      <c r="R156" s="606"/>
      <c r="S156" s="606"/>
      <c r="T156" s="866"/>
    </row>
    <row r="157" spans="1:20">
      <c r="A157" s="610"/>
      <c r="B157" s="610"/>
      <c r="C157" s="610"/>
      <c r="D157" s="606"/>
      <c r="E157" s="683"/>
      <c r="F157" s="699"/>
      <c r="G157" s="610"/>
      <c r="H157" s="606"/>
      <c r="I157" s="606"/>
      <c r="J157" s="606"/>
      <c r="K157" s="606"/>
      <c r="L157" s="606"/>
      <c r="M157" s="606"/>
      <c r="N157" s="606"/>
      <c r="O157" s="606"/>
      <c r="P157" s="606"/>
      <c r="Q157" s="606"/>
      <c r="R157" s="606"/>
      <c r="S157" s="606"/>
      <c r="T157" s="866"/>
    </row>
    <row r="158" spans="1:20" ht="54">
      <c r="A158" s="610">
        <v>1</v>
      </c>
      <c r="B158" s="610">
        <v>13</v>
      </c>
      <c r="C158" s="610">
        <v>16</v>
      </c>
      <c r="D158" s="867" t="s">
        <v>1418</v>
      </c>
      <c r="E158" s="1312" t="s">
        <v>1542</v>
      </c>
      <c r="F158" s="1321" t="s">
        <v>1630</v>
      </c>
      <c r="G158" s="1515">
        <v>0.2331</v>
      </c>
      <c r="H158" s="1516">
        <v>0.7</v>
      </c>
      <c r="I158" s="1747">
        <v>3565</v>
      </c>
      <c r="J158" s="1516">
        <v>0.8</v>
      </c>
      <c r="K158" s="1747">
        <v>3770</v>
      </c>
      <c r="L158" s="1516">
        <v>0.8</v>
      </c>
      <c r="M158" s="1747">
        <v>3955</v>
      </c>
      <c r="N158" s="1516">
        <v>0.8</v>
      </c>
      <c r="O158" s="1747">
        <v>4140</v>
      </c>
      <c r="P158" s="1516">
        <v>0.8</v>
      </c>
      <c r="Q158" s="1747">
        <v>4320</v>
      </c>
      <c r="R158" s="1516">
        <v>0.8</v>
      </c>
      <c r="S158" s="1733">
        <f>Q158+O158+M158+K158+I158</f>
        <v>19750</v>
      </c>
      <c r="T158" s="1723" t="s">
        <v>1363</v>
      </c>
    </row>
    <row r="159" spans="1:20" ht="81">
      <c r="A159" s="610"/>
      <c r="B159" s="610"/>
      <c r="C159" s="610"/>
      <c r="D159" s="1271"/>
      <c r="E159" s="1399" t="s">
        <v>1542</v>
      </c>
      <c r="F159" s="1321" t="s">
        <v>1631</v>
      </c>
      <c r="G159" s="1515">
        <v>3.0999999999999999E-3</v>
      </c>
      <c r="H159" s="1516">
        <v>0.4</v>
      </c>
      <c r="I159" s="1747"/>
      <c r="J159" s="1516">
        <v>0.7</v>
      </c>
      <c r="K159" s="1747"/>
      <c r="L159" s="1516">
        <v>0.8</v>
      </c>
      <c r="M159" s="1747"/>
      <c r="N159" s="1516">
        <v>0.8</v>
      </c>
      <c r="O159" s="1747"/>
      <c r="P159" s="1516">
        <v>0.8</v>
      </c>
      <c r="Q159" s="1747"/>
      <c r="R159" s="1516">
        <v>0.8</v>
      </c>
      <c r="S159" s="1734"/>
      <c r="T159" s="1724"/>
    </row>
    <row r="160" spans="1:20" ht="54">
      <c r="A160" s="610"/>
      <c r="B160" s="610"/>
      <c r="C160" s="610"/>
      <c r="D160" s="1271"/>
      <c r="E160" s="1399" t="s">
        <v>1542</v>
      </c>
      <c r="F160" s="1321" t="s">
        <v>1632</v>
      </c>
      <c r="G160" s="1515">
        <v>0.875</v>
      </c>
      <c r="H160" s="1516">
        <v>0.8</v>
      </c>
      <c r="I160" s="1747"/>
      <c r="J160" s="1516">
        <v>0.8</v>
      </c>
      <c r="K160" s="1747"/>
      <c r="L160" s="1516">
        <v>0.8</v>
      </c>
      <c r="M160" s="1747"/>
      <c r="N160" s="1516">
        <v>0.8</v>
      </c>
      <c r="O160" s="1747"/>
      <c r="P160" s="1516">
        <v>0.8</v>
      </c>
      <c r="Q160" s="1747"/>
      <c r="R160" s="1516">
        <v>0.8</v>
      </c>
      <c r="S160" s="1734"/>
      <c r="T160" s="1724"/>
    </row>
    <row r="161" spans="1:20" ht="94.5">
      <c r="A161" s="610"/>
      <c r="B161" s="610"/>
      <c r="C161" s="610"/>
      <c r="D161" s="1271"/>
      <c r="E161" s="1399" t="s">
        <v>1542</v>
      </c>
      <c r="F161" s="1321" t="s">
        <v>1633</v>
      </c>
      <c r="G161" s="1517">
        <v>0.75</v>
      </c>
      <c r="H161" s="1516">
        <v>0.6</v>
      </c>
      <c r="I161" s="1747"/>
      <c r="J161" s="1516">
        <v>0.6</v>
      </c>
      <c r="K161" s="1747"/>
      <c r="L161" s="1516">
        <v>0.6</v>
      </c>
      <c r="M161" s="1747"/>
      <c r="N161" s="1516">
        <v>0.6</v>
      </c>
      <c r="O161" s="1747"/>
      <c r="P161" s="1516">
        <v>0.6</v>
      </c>
      <c r="Q161" s="1747"/>
      <c r="R161" s="1516">
        <v>0.6</v>
      </c>
      <c r="S161" s="1734"/>
      <c r="T161" s="1724"/>
    </row>
    <row r="162" spans="1:20" ht="54">
      <c r="A162" s="610"/>
      <c r="B162" s="610"/>
      <c r="C162" s="610"/>
      <c r="D162" s="1271"/>
      <c r="E162" s="1481" t="s">
        <v>1542</v>
      </c>
      <c r="F162" s="1321" t="s">
        <v>1634</v>
      </c>
      <c r="G162" s="1515">
        <v>3.1600000000000003E-2</v>
      </c>
      <c r="H162" s="1516">
        <v>0.2</v>
      </c>
      <c r="I162" s="1747"/>
      <c r="J162" s="1516">
        <v>0.4</v>
      </c>
      <c r="K162" s="1747"/>
      <c r="L162" s="1516">
        <v>0.4</v>
      </c>
      <c r="M162" s="1747"/>
      <c r="N162" s="1516">
        <v>0.4</v>
      </c>
      <c r="O162" s="1747"/>
      <c r="P162" s="1516">
        <v>0.4</v>
      </c>
      <c r="Q162" s="1747"/>
      <c r="R162" s="1516">
        <v>0.4</v>
      </c>
      <c r="S162" s="1735"/>
      <c r="T162" s="1725"/>
    </row>
    <row r="163" spans="1:20" ht="81">
      <c r="A163" s="642"/>
      <c r="B163" s="642"/>
      <c r="C163" s="642"/>
      <c r="D163" s="1373" t="s">
        <v>598</v>
      </c>
      <c r="E163" s="1399" t="s">
        <v>1542</v>
      </c>
      <c r="F163" s="1518" t="s">
        <v>1635</v>
      </c>
      <c r="G163" s="844" t="s">
        <v>1637</v>
      </c>
      <c r="H163" s="867" t="s">
        <v>1638</v>
      </c>
      <c r="I163" s="1742">
        <v>700</v>
      </c>
      <c r="J163" s="867" t="s">
        <v>1639</v>
      </c>
      <c r="K163" s="1742">
        <v>720</v>
      </c>
      <c r="L163" s="867" t="s">
        <v>1640</v>
      </c>
      <c r="M163" s="1742">
        <v>750</v>
      </c>
      <c r="N163" s="867" t="s">
        <v>1641</v>
      </c>
      <c r="O163" s="1742">
        <v>760</v>
      </c>
      <c r="P163" s="867" t="s">
        <v>1642</v>
      </c>
      <c r="Q163" s="1742">
        <v>780</v>
      </c>
      <c r="R163" s="844" t="s">
        <v>1642</v>
      </c>
      <c r="S163" s="1742">
        <v>3700</v>
      </c>
      <c r="T163" s="1723" t="s">
        <v>1649</v>
      </c>
    </row>
    <row r="164" spans="1:20" ht="54">
      <c r="A164" s="597"/>
      <c r="B164" s="597"/>
      <c r="C164" s="597"/>
      <c r="D164" s="600"/>
      <c r="E164" s="1344" t="s">
        <v>1542</v>
      </c>
      <c r="F164" s="1326" t="s">
        <v>1636</v>
      </c>
      <c r="G164" s="844" t="s">
        <v>1643</v>
      </c>
      <c r="H164" s="867" t="s">
        <v>1644</v>
      </c>
      <c r="I164" s="1743"/>
      <c r="J164" s="867" t="s">
        <v>1645</v>
      </c>
      <c r="K164" s="1743"/>
      <c r="L164" s="867" t="s">
        <v>1646</v>
      </c>
      <c r="M164" s="1743"/>
      <c r="N164" s="867" t="s">
        <v>1647</v>
      </c>
      <c r="O164" s="1743"/>
      <c r="P164" s="867" t="s">
        <v>1648</v>
      </c>
      <c r="Q164" s="1743"/>
      <c r="R164" s="867" t="s">
        <v>1648</v>
      </c>
      <c r="S164" s="1743"/>
      <c r="T164" s="1725"/>
    </row>
    <row r="165" spans="1:20" ht="54">
      <c r="A165" s="610"/>
      <c r="B165" s="610"/>
      <c r="C165" s="610"/>
      <c r="D165" s="1738" t="s">
        <v>1650</v>
      </c>
      <c r="E165" s="1481" t="s">
        <v>1542</v>
      </c>
      <c r="F165" s="1326" t="s">
        <v>1651</v>
      </c>
      <c r="G165" s="1338">
        <v>1</v>
      </c>
      <c r="H165" s="1322">
        <v>0.8</v>
      </c>
      <c r="I165" s="1740">
        <v>1050</v>
      </c>
      <c r="J165" s="1322">
        <v>0.8</v>
      </c>
      <c r="K165" s="1740">
        <v>1210</v>
      </c>
      <c r="L165" s="1322">
        <v>0.8</v>
      </c>
      <c r="M165" s="1740">
        <v>1370</v>
      </c>
      <c r="N165" s="1322">
        <v>0.8</v>
      </c>
      <c r="O165" s="1740">
        <v>1530</v>
      </c>
      <c r="P165" s="1322">
        <v>0.8</v>
      </c>
      <c r="Q165" s="1740">
        <v>1700</v>
      </c>
      <c r="R165" s="1322">
        <v>0.8</v>
      </c>
      <c r="S165" s="1740">
        <v>6900</v>
      </c>
      <c r="T165" s="1723" t="s">
        <v>1649</v>
      </c>
    </row>
    <row r="166" spans="1:20" ht="54">
      <c r="A166" s="610"/>
      <c r="B166" s="610"/>
      <c r="C166" s="610"/>
      <c r="D166" s="1739"/>
      <c r="E166" s="1481" t="s">
        <v>1542</v>
      </c>
      <c r="F166" s="1326" t="s">
        <v>1652</v>
      </c>
      <c r="G166" s="1338">
        <v>0</v>
      </c>
      <c r="H166" s="1322">
        <v>0.8</v>
      </c>
      <c r="I166" s="1741"/>
      <c r="J166" s="1322">
        <v>0.8</v>
      </c>
      <c r="K166" s="1741"/>
      <c r="L166" s="1322">
        <v>0.8</v>
      </c>
      <c r="M166" s="1741"/>
      <c r="N166" s="1322">
        <v>0.8</v>
      </c>
      <c r="O166" s="1741"/>
      <c r="P166" s="1322">
        <v>0.8</v>
      </c>
      <c r="Q166" s="1741"/>
      <c r="R166" s="1322">
        <v>0.8</v>
      </c>
      <c r="S166" s="1741"/>
      <c r="T166" s="1725"/>
    </row>
    <row r="167" spans="1:20">
      <c r="A167" s="610"/>
      <c r="B167" s="610"/>
      <c r="C167" s="610"/>
      <c r="D167" s="600"/>
      <c r="E167" s="1481"/>
      <c r="F167" s="1400"/>
      <c r="G167" s="844"/>
      <c r="H167" s="867"/>
      <c r="I167" s="1519"/>
      <c r="J167" s="867"/>
      <c r="K167" s="1519"/>
      <c r="L167" s="867"/>
      <c r="M167" s="1519"/>
      <c r="N167" s="867"/>
      <c r="O167" s="1519"/>
      <c r="P167" s="867"/>
      <c r="Q167" s="1519"/>
      <c r="R167" s="867"/>
      <c r="S167" s="1519"/>
      <c r="T167" s="1493"/>
    </row>
    <row r="168" spans="1:20">
      <c r="A168" s="610">
        <v>1</v>
      </c>
      <c r="B168" s="611">
        <v>14</v>
      </c>
      <c r="C168" s="610"/>
      <c r="D168" s="628" t="s">
        <v>1362</v>
      </c>
      <c r="E168" s="681"/>
      <c r="F168" s="699"/>
      <c r="G168" s="610"/>
      <c r="H168" s="606"/>
      <c r="I168" s="606"/>
      <c r="J168" s="606"/>
      <c r="K168" s="606"/>
      <c r="L168" s="606"/>
      <c r="M168" s="606"/>
      <c r="N168" s="606"/>
      <c r="O168" s="606"/>
      <c r="P168" s="606"/>
      <c r="Q168" s="606"/>
      <c r="R168" s="606"/>
      <c r="S168" s="606"/>
      <c r="T168" s="866"/>
    </row>
    <row r="169" spans="1:20">
      <c r="A169" s="610"/>
      <c r="B169" s="610"/>
      <c r="C169" s="610"/>
      <c r="D169" s="606"/>
      <c r="E169" s="683"/>
      <c r="F169" s="751"/>
      <c r="G169" s="642"/>
      <c r="H169" s="646"/>
      <c r="I169" s="646"/>
      <c r="J169" s="646"/>
      <c r="K169" s="646"/>
      <c r="L169" s="646"/>
      <c r="M169" s="646"/>
      <c r="N169" s="646"/>
      <c r="O169" s="646"/>
      <c r="P169" s="646"/>
      <c r="Q169" s="646"/>
      <c r="R169" s="646"/>
      <c r="S169" s="646"/>
      <c r="T169" s="866"/>
    </row>
    <row r="170" spans="1:20" ht="40.5">
      <c r="A170" s="642">
        <v>1</v>
      </c>
      <c r="B170" s="642">
        <v>14</v>
      </c>
      <c r="C170" s="642">
        <v>15</v>
      </c>
      <c r="D170" s="1329" t="s">
        <v>1364</v>
      </c>
      <c r="E170" s="1481" t="s">
        <v>1542</v>
      </c>
      <c r="F170" s="1400" t="s">
        <v>1653</v>
      </c>
      <c r="G170" s="1306" t="s">
        <v>1657</v>
      </c>
      <c r="H170" s="1306" t="s">
        <v>1658</v>
      </c>
      <c r="I170" s="1736">
        <v>1150</v>
      </c>
      <c r="J170" s="1306" t="s">
        <v>1658</v>
      </c>
      <c r="K170" s="1736">
        <v>1650</v>
      </c>
      <c r="L170" s="1306"/>
      <c r="M170" s="1736">
        <v>560</v>
      </c>
      <c r="N170" s="1306"/>
      <c r="O170" s="1736">
        <v>560</v>
      </c>
      <c r="P170" s="1306"/>
      <c r="Q170" s="1736">
        <v>570</v>
      </c>
      <c r="R170" s="1306"/>
      <c r="S170" s="1733">
        <f t="shared" ref="S170" si="3">SUM(I170+K170+M170+O170+Q170)</f>
        <v>4490</v>
      </c>
      <c r="T170" s="1723" t="s">
        <v>1649</v>
      </c>
    </row>
    <row r="171" spans="1:20" ht="40.5">
      <c r="A171" s="594"/>
      <c r="B171" s="594"/>
      <c r="C171" s="594"/>
      <c r="D171" s="1520"/>
      <c r="E171" s="1481" t="s">
        <v>1542</v>
      </c>
      <c r="F171" s="1326" t="s">
        <v>1654</v>
      </c>
      <c r="G171" s="1521">
        <v>0.67310000000000003</v>
      </c>
      <c r="H171" s="1375">
        <v>0.75</v>
      </c>
      <c r="I171" s="1736"/>
      <c r="J171" s="1375">
        <v>0.75</v>
      </c>
      <c r="K171" s="1736"/>
      <c r="L171" s="1375">
        <v>0.75</v>
      </c>
      <c r="M171" s="1736"/>
      <c r="N171" s="1375">
        <v>0.75</v>
      </c>
      <c r="O171" s="1736"/>
      <c r="P171" s="1522">
        <v>0.75</v>
      </c>
      <c r="Q171" s="1736"/>
      <c r="R171" s="1522">
        <v>0.75</v>
      </c>
      <c r="S171" s="1734"/>
      <c r="T171" s="1724"/>
    </row>
    <row r="172" spans="1:20" ht="40.5">
      <c r="A172" s="594"/>
      <c r="B172" s="594"/>
      <c r="C172" s="594"/>
      <c r="D172" s="1520"/>
      <c r="E172" s="1481" t="s">
        <v>1542</v>
      </c>
      <c r="F172" s="1326" t="s">
        <v>1655</v>
      </c>
      <c r="G172" s="1521">
        <v>8.5599999999999996E-2</v>
      </c>
      <c r="H172" s="1375">
        <v>0.6</v>
      </c>
      <c r="I172" s="1736"/>
      <c r="J172" s="1375">
        <v>0.6</v>
      </c>
      <c r="K172" s="1736"/>
      <c r="L172" s="1375">
        <v>0.6</v>
      </c>
      <c r="M172" s="1736"/>
      <c r="N172" s="1375">
        <v>0.6</v>
      </c>
      <c r="O172" s="1736"/>
      <c r="P172" s="1522">
        <v>0.6</v>
      </c>
      <c r="Q172" s="1736"/>
      <c r="R172" s="1522">
        <v>0.6</v>
      </c>
      <c r="S172" s="1734"/>
      <c r="T172" s="1724"/>
    </row>
    <row r="173" spans="1:20" ht="40.5">
      <c r="A173" s="597"/>
      <c r="B173" s="597"/>
      <c r="C173" s="597"/>
      <c r="D173" s="1520"/>
      <c r="E173" s="1399" t="s">
        <v>1542</v>
      </c>
      <c r="F173" s="1327" t="s">
        <v>1656</v>
      </c>
      <c r="G173" s="1393">
        <v>0</v>
      </c>
      <c r="H173" s="1393">
        <v>0.6</v>
      </c>
      <c r="I173" s="1737"/>
      <c r="J173" s="1393">
        <v>0.6</v>
      </c>
      <c r="K173" s="1737"/>
      <c r="L173" s="1393">
        <v>0.6</v>
      </c>
      <c r="M173" s="1737"/>
      <c r="N173" s="1393">
        <v>0.6</v>
      </c>
      <c r="O173" s="1737"/>
      <c r="P173" s="1523">
        <v>0.6</v>
      </c>
      <c r="Q173" s="1737"/>
      <c r="R173" s="1523">
        <v>0.6</v>
      </c>
      <c r="S173" s="1734"/>
      <c r="T173" s="1725"/>
    </row>
    <row r="174" spans="1:20" ht="40.5">
      <c r="A174" s="610"/>
      <c r="B174" s="610"/>
      <c r="C174" s="610"/>
      <c r="D174" s="1524" t="s">
        <v>1659</v>
      </c>
      <c r="E174" s="1378"/>
      <c r="F174" s="1525" t="s">
        <v>1660</v>
      </c>
      <c r="G174" s="1526">
        <v>0.30759999999999998</v>
      </c>
      <c r="H174" s="1393">
        <v>0.12</v>
      </c>
      <c r="I174" s="1527">
        <v>300</v>
      </c>
      <c r="J174" s="1393">
        <v>0.12</v>
      </c>
      <c r="K174" s="1527">
        <v>310</v>
      </c>
      <c r="L174" s="1393">
        <v>0.12</v>
      </c>
      <c r="M174" s="1527">
        <v>330</v>
      </c>
      <c r="N174" s="1393">
        <v>0.12</v>
      </c>
      <c r="O174" s="1527">
        <v>350</v>
      </c>
      <c r="P174" s="1393">
        <v>0.12</v>
      </c>
      <c r="Q174" s="1527">
        <v>370</v>
      </c>
      <c r="R174" s="1393">
        <v>0.6</v>
      </c>
      <c r="S174" s="1527">
        <f t="shared" ref="S174" si="4">SUM(I174+K174+M174+O174+Q174)</f>
        <v>1660</v>
      </c>
      <c r="T174" s="1306" t="s">
        <v>1649</v>
      </c>
    </row>
    <row r="175" spans="1:20" ht="54">
      <c r="A175" s="610"/>
      <c r="B175" s="610"/>
      <c r="C175" s="610"/>
      <c r="D175" s="1373" t="s">
        <v>1661</v>
      </c>
      <c r="E175" s="1528"/>
      <c r="F175" s="1327" t="s">
        <v>1662</v>
      </c>
      <c r="G175" s="1526">
        <v>7.1400000000000005E-2</v>
      </c>
      <c r="H175" s="1393">
        <v>0.5</v>
      </c>
      <c r="I175" s="1502">
        <v>350</v>
      </c>
      <c r="J175" s="1393">
        <v>0.5</v>
      </c>
      <c r="K175" s="1502">
        <v>375</v>
      </c>
      <c r="L175" s="1393">
        <v>0.5</v>
      </c>
      <c r="M175" s="1502">
        <v>400</v>
      </c>
      <c r="N175" s="1393">
        <v>0.5</v>
      </c>
      <c r="O175" s="1502">
        <v>425</v>
      </c>
      <c r="P175" s="1393">
        <v>0.5</v>
      </c>
      <c r="Q175" s="1502">
        <v>450</v>
      </c>
      <c r="R175" s="1393">
        <v>0.5</v>
      </c>
      <c r="S175" s="1502">
        <v>2000</v>
      </c>
      <c r="T175" s="1306" t="s">
        <v>1649</v>
      </c>
    </row>
    <row r="176" spans="1:20" ht="40.5">
      <c r="A176" s="610"/>
      <c r="B176" s="610"/>
      <c r="C176" s="610"/>
      <c r="D176" s="1730" t="s">
        <v>1663</v>
      </c>
      <c r="E176" s="1344" t="s">
        <v>1542</v>
      </c>
      <c r="F176" s="1326" t="s">
        <v>1664</v>
      </c>
      <c r="G176" s="1521">
        <v>0.32140000000000002</v>
      </c>
      <c r="H176" s="1375">
        <v>0.5</v>
      </c>
      <c r="I176" s="1731">
        <v>300</v>
      </c>
      <c r="J176" s="1375">
        <v>0.5</v>
      </c>
      <c r="K176" s="1732">
        <v>330</v>
      </c>
      <c r="L176" s="1375">
        <v>0.5</v>
      </c>
      <c r="M176" s="1732">
        <v>360</v>
      </c>
      <c r="N176" s="1375">
        <v>0.5</v>
      </c>
      <c r="O176" s="1732">
        <v>400</v>
      </c>
      <c r="P176" s="1375">
        <v>0.5</v>
      </c>
      <c r="Q176" s="1732">
        <v>450</v>
      </c>
      <c r="R176" s="1375">
        <v>0.5</v>
      </c>
      <c r="S176" s="1733">
        <f t="shared" ref="S176" si="5">SUM(I176+K176+M176+O176+Q176)</f>
        <v>1840</v>
      </c>
      <c r="T176" s="1723" t="s">
        <v>1649</v>
      </c>
    </row>
    <row r="177" spans="1:20" ht="27">
      <c r="A177" s="610"/>
      <c r="B177" s="610"/>
      <c r="C177" s="610"/>
      <c r="D177" s="1730"/>
      <c r="E177" s="1344" t="s">
        <v>1542</v>
      </c>
      <c r="F177" s="1326" t="s">
        <v>1665</v>
      </c>
      <c r="G177" s="1375">
        <v>0.05</v>
      </c>
      <c r="H177" s="1375">
        <v>0.45</v>
      </c>
      <c r="I177" s="1731"/>
      <c r="J177" s="1375">
        <v>0.45</v>
      </c>
      <c r="K177" s="1732"/>
      <c r="L177" s="1375">
        <v>0.45</v>
      </c>
      <c r="M177" s="1732"/>
      <c r="N177" s="1375">
        <v>0.45</v>
      </c>
      <c r="O177" s="1732"/>
      <c r="P177" s="1375">
        <v>0.45</v>
      </c>
      <c r="Q177" s="1732"/>
      <c r="R177" s="1375">
        <v>0.45</v>
      </c>
      <c r="S177" s="1734"/>
      <c r="T177" s="1724"/>
    </row>
    <row r="178" spans="1:20" ht="27">
      <c r="A178" s="610"/>
      <c r="B178" s="610"/>
      <c r="C178" s="610"/>
      <c r="D178" s="1730"/>
      <c r="E178" s="1344" t="s">
        <v>1542</v>
      </c>
      <c r="F178" s="1326" t="s">
        <v>1666</v>
      </c>
      <c r="G178" s="1521">
        <v>0.17560000000000001</v>
      </c>
      <c r="H178" s="1375">
        <v>0.5</v>
      </c>
      <c r="I178" s="1731"/>
      <c r="J178" s="1375">
        <v>0.5</v>
      </c>
      <c r="K178" s="1732"/>
      <c r="L178" s="1375">
        <v>0.5</v>
      </c>
      <c r="M178" s="1732"/>
      <c r="N178" s="1375">
        <v>0.5</v>
      </c>
      <c r="O178" s="1732"/>
      <c r="P178" s="1375">
        <v>0.5</v>
      </c>
      <c r="Q178" s="1732"/>
      <c r="R178" s="1375">
        <v>0.5</v>
      </c>
      <c r="S178" s="1735"/>
      <c r="T178" s="1725"/>
    </row>
    <row r="179" spans="1:20">
      <c r="A179" s="610"/>
      <c r="B179" s="610"/>
      <c r="C179" s="610"/>
      <c r="D179" s="606"/>
      <c r="E179" s="683"/>
      <c r="F179" s="699"/>
      <c r="G179" s="610"/>
      <c r="H179" s="606"/>
      <c r="I179" s="606"/>
      <c r="J179" s="606"/>
      <c r="K179" s="606"/>
      <c r="L179" s="606"/>
      <c r="M179" s="606"/>
      <c r="N179" s="606"/>
      <c r="O179" s="606"/>
      <c r="P179" s="606"/>
      <c r="Q179" s="606"/>
      <c r="R179" s="606"/>
      <c r="S179" s="606"/>
      <c r="T179" s="866"/>
    </row>
    <row r="180" spans="1:20" ht="49.5">
      <c r="A180" s="610">
        <v>1</v>
      </c>
      <c r="B180" s="611">
        <v>15</v>
      </c>
      <c r="C180" s="610"/>
      <c r="D180" s="628" t="s">
        <v>1511</v>
      </c>
      <c r="E180" s="681"/>
      <c r="F180" s="699"/>
      <c r="G180" s="610"/>
      <c r="H180" s="606"/>
      <c r="I180" s="606"/>
      <c r="J180" s="606"/>
      <c r="K180" s="606"/>
      <c r="L180" s="606"/>
      <c r="M180" s="606"/>
      <c r="N180" s="606"/>
      <c r="O180" s="606"/>
      <c r="P180" s="606"/>
      <c r="Q180" s="606"/>
      <c r="R180" s="606"/>
      <c r="S180" s="606"/>
      <c r="T180" s="866"/>
    </row>
    <row r="181" spans="1:20">
      <c r="A181" s="610"/>
      <c r="B181" s="610"/>
      <c r="C181" s="610"/>
      <c r="D181" s="606"/>
      <c r="E181" s="683"/>
      <c r="F181" s="699"/>
      <c r="G181" s="610"/>
      <c r="H181" s="606"/>
      <c r="I181" s="606"/>
      <c r="J181" s="606"/>
      <c r="K181" s="606"/>
      <c r="L181" s="606"/>
      <c r="M181" s="606"/>
      <c r="N181" s="606"/>
      <c r="O181" s="606"/>
      <c r="P181" s="606"/>
      <c r="Q181" s="606"/>
      <c r="R181" s="606"/>
      <c r="S181" s="606"/>
      <c r="T181" s="866"/>
    </row>
    <row r="182" spans="1:20" ht="81">
      <c r="A182" s="610">
        <v>1</v>
      </c>
      <c r="B182" s="610">
        <v>15</v>
      </c>
      <c r="C182" s="610">
        <v>16</v>
      </c>
      <c r="D182" s="867" t="s">
        <v>510</v>
      </c>
      <c r="E182" s="678"/>
      <c r="F182" s="1529" t="s">
        <v>1610</v>
      </c>
      <c r="G182" s="1530" t="s">
        <v>1611</v>
      </c>
      <c r="H182" s="1530" t="s">
        <v>1612</v>
      </c>
      <c r="I182" s="1530" t="s">
        <v>1613</v>
      </c>
      <c r="J182" s="1530" t="s">
        <v>1614</v>
      </c>
      <c r="K182" s="1530" t="s">
        <v>1615</v>
      </c>
      <c r="L182" s="1530" t="s">
        <v>1616</v>
      </c>
      <c r="M182" s="1530" t="s">
        <v>1617</v>
      </c>
      <c r="N182" s="1530" t="s">
        <v>1618</v>
      </c>
      <c r="O182" s="1530" t="s">
        <v>1619</v>
      </c>
      <c r="P182" s="1530" t="s">
        <v>1620</v>
      </c>
      <c r="Q182" s="1530" t="s">
        <v>1621</v>
      </c>
      <c r="R182" s="1530" t="s">
        <v>1611</v>
      </c>
      <c r="S182" s="1530" t="s">
        <v>1621</v>
      </c>
      <c r="T182" s="1306" t="s">
        <v>1273</v>
      </c>
    </row>
    <row r="183" spans="1:20" ht="54">
      <c r="A183" s="610">
        <v>1</v>
      </c>
      <c r="B183" s="610">
        <v>15</v>
      </c>
      <c r="C183" s="610">
        <v>17</v>
      </c>
      <c r="D183" s="867" t="s">
        <v>511</v>
      </c>
      <c r="E183" s="678"/>
      <c r="F183" s="1531" t="s">
        <v>1622</v>
      </c>
      <c r="G183" s="1231" t="s">
        <v>1623</v>
      </c>
      <c r="H183" s="1231" t="s">
        <v>1623</v>
      </c>
      <c r="I183" s="1231" t="s">
        <v>1624</v>
      </c>
      <c r="J183" s="1231" t="s">
        <v>1623</v>
      </c>
      <c r="K183" s="1231" t="s">
        <v>1625</v>
      </c>
      <c r="L183" s="1231" t="s">
        <v>1623</v>
      </c>
      <c r="M183" s="1231" t="s">
        <v>1626</v>
      </c>
      <c r="N183" s="1231" t="s">
        <v>1623</v>
      </c>
      <c r="O183" s="1231" t="s">
        <v>1627</v>
      </c>
      <c r="P183" s="1231" t="s">
        <v>1623</v>
      </c>
      <c r="Q183" s="1231" t="s">
        <v>1628</v>
      </c>
      <c r="R183" s="1231" t="s">
        <v>1623</v>
      </c>
      <c r="S183" s="1231" t="s">
        <v>1628</v>
      </c>
      <c r="T183" s="1306" t="s">
        <v>1273</v>
      </c>
    </row>
    <row r="184" spans="1:20" ht="67.5">
      <c r="A184" s="610">
        <v>1</v>
      </c>
      <c r="B184" s="610">
        <v>15</v>
      </c>
      <c r="C184" s="610">
        <v>18</v>
      </c>
      <c r="D184" s="1381" t="s">
        <v>512</v>
      </c>
      <c r="E184" s="1532"/>
      <c r="F184" s="1533" t="s">
        <v>1629</v>
      </c>
      <c r="G184" s="1412" t="s">
        <v>1348</v>
      </c>
      <c r="H184" s="600"/>
      <c r="I184" s="600"/>
      <c r="J184" s="600"/>
      <c r="K184" s="600"/>
      <c r="L184" s="600"/>
      <c r="M184" s="600"/>
      <c r="N184" s="600"/>
      <c r="O184" s="600"/>
      <c r="P184" s="600"/>
      <c r="Q184" s="600"/>
      <c r="R184" s="1412" t="s">
        <v>1348</v>
      </c>
      <c r="S184" s="600"/>
      <c r="T184" s="1306" t="s">
        <v>1273</v>
      </c>
    </row>
    <row r="185" spans="1:20" ht="54">
      <c r="A185" s="610"/>
      <c r="B185" s="610"/>
      <c r="C185" s="610"/>
      <c r="D185" s="1306" t="s">
        <v>783</v>
      </c>
      <c r="E185" s="1339"/>
      <c r="F185" s="1321" t="s">
        <v>1406</v>
      </c>
      <c r="G185" s="610">
        <v>0</v>
      </c>
      <c r="H185" s="606"/>
      <c r="I185" s="606"/>
      <c r="J185" s="606"/>
      <c r="K185" s="606"/>
      <c r="L185" s="606"/>
      <c r="M185" s="606"/>
      <c r="N185" s="606"/>
      <c r="O185" s="606"/>
      <c r="P185" s="606"/>
      <c r="Q185" s="606"/>
      <c r="R185" s="610" t="s">
        <v>1407</v>
      </c>
      <c r="S185" s="606"/>
      <c r="T185" s="1306" t="s">
        <v>1273</v>
      </c>
    </row>
    <row r="186" spans="1:20">
      <c r="A186" s="610"/>
      <c r="B186" s="610"/>
      <c r="C186" s="610"/>
      <c r="D186" s="638"/>
      <c r="E186" s="684"/>
      <c r="F186" s="696"/>
      <c r="G186" s="610"/>
      <c r="H186" s="606"/>
      <c r="I186" s="606"/>
      <c r="J186" s="606"/>
      <c r="K186" s="606"/>
      <c r="L186" s="606"/>
      <c r="M186" s="606"/>
      <c r="N186" s="606"/>
      <c r="O186" s="606"/>
      <c r="P186" s="606"/>
      <c r="Q186" s="606"/>
      <c r="R186" s="610"/>
      <c r="S186" s="606"/>
      <c r="T186" s="1306"/>
    </row>
    <row r="187" spans="1:20">
      <c r="A187" s="610">
        <v>1</v>
      </c>
      <c r="B187" s="611">
        <v>16</v>
      </c>
      <c r="C187" s="610"/>
      <c r="D187" s="628" t="s">
        <v>1192</v>
      </c>
      <c r="E187" s="681"/>
      <c r="F187" s="696"/>
      <c r="G187" s="610"/>
      <c r="H187" s="606"/>
      <c r="I187" s="606"/>
      <c r="J187" s="606"/>
      <c r="K187" s="606"/>
      <c r="L187" s="606"/>
      <c r="M187" s="606"/>
      <c r="N187" s="606"/>
      <c r="O187" s="606"/>
      <c r="P187" s="606"/>
      <c r="Q187" s="606"/>
      <c r="R187" s="610"/>
      <c r="S187" s="606"/>
      <c r="T187" s="1306"/>
    </row>
    <row r="188" spans="1:20">
      <c r="A188" s="610"/>
      <c r="B188" s="610"/>
      <c r="C188" s="610"/>
      <c r="D188" s="638"/>
      <c r="E188" s="684"/>
      <c r="F188" s="696"/>
      <c r="G188" s="610"/>
      <c r="H188" s="606"/>
      <c r="I188" s="606"/>
      <c r="J188" s="606"/>
      <c r="K188" s="606"/>
      <c r="L188" s="606"/>
      <c r="M188" s="606"/>
      <c r="N188" s="606"/>
      <c r="O188" s="606"/>
      <c r="P188" s="606"/>
      <c r="Q188" s="606"/>
      <c r="R188" s="610"/>
      <c r="S188" s="606"/>
      <c r="T188" s="1306"/>
    </row>
    <row r="189" spans="1:20" ht="34.15" customHeight="1">
      <c r="A189" s="610"/>
      <c r="B189" s="610"/>
      <c r="C189" s="642"/>
      <c r="D189" s="1723" t="s">
        <v>1595</v>
      </c>
      <c r="E189" s="1534"/>
      <c r="F189" s="1727" t="s">
        <v>1195</v>
      </c>
      <c r="G189" s="1231" t="s">
        <v>1594</v>
      </c>
      <c r="H189" s="867" t="s">
        <v>1598</v>
      </c>
      <c r="I189" s="1720">
        <v>1525</v>
      </c>
      <c r="J189" s="867" t="s">
        <v>1599</v>
      </c>
      <c r="K189" s="1720">
        <v>1525</v>
      </c>
      <c r="L189" s="867" t="s">
        <v>1600</v>
      </c>
      <c r="M189" s="1720">
        <v>1525</v>
      </c>
      <c r="N189" s="867" t="s">
        <v>1601</v>
      </c>
      <c r="O189" s="1720">
        <v>1525</v>
      </c>
      <c r="P189" s="867" t="s">
        <v>1602</v>
      </c>
      <c r="Q189" s="1720">
        <v>1525</v>
      </c>
      <c r="R189" s="867" t="s">
        <v>1602</v>
      </c>
      <c r="S189" s="1720">
        <v>1525</v>
      </c>
      <c r="T189" s="1723" t="s">
        <v>1193</v>
      </c>
    </row>
    <row r="190" spans="1:20" ht="39.6" customHeight="1">
      <c r="A190" s="610"/>
      <c r="B190" s="610"/>
      <c r="C190" s="594"/>
      <c r="D190" s="1724"/>
      <c r="E190" s="1535"/>
      <c r="F190" s="1728"/>
      <c r="G190" s="1231" t="s">
        <v>1596</v>
      </c>
      <c r="H190" s="1338">
        <v>0.5</v>
      </c>
      <c r="I190" s="1722"/>
      <c r="J190" s="1338">
        <v>0.5</v>
      </c>
      <c r="K190" s="1722"/>
      <c r="L190" s="1338">
        <v>0.5</v>
      </c>
      <c r="M190" s="1722"/>
      <c r="N190" s="1338">
        <v>0.5</v>
      </c>
      <c r="O190" s="1722"/>
      <c r="P190" s="1338">
        <v>0.5</v>
      </c>
      <c r="Q190" s="1722"/>
      <c r="R190" s="1338">
        <v>0.5</v>
      </c>
      <c r="S190" s="1722"/>
      <c r="T190" s="1724"/>
    </row>
    <row r="191" spans="1:20" ht="37.9" customHeight="1">
      <c r="A191" s="610"/>
      <c r="B191" s="610"/>
      <c r="C191" s="597"/>
      <c r="D191" s="1536"/>
      <c r="E191" s="1537"/>
      <c r="F191" s="1729"/>
      <c r="G191" s="1231" t="s">
        <v>1597</v>
      </c>
      <c r="H191" s="844">
        <v>1</v>
      </c>
      <c r="I191" s="1721"/>
      <c r="J191" s="844">
        <v>1</v>
      </c>
      <c r="K191" s="1721"/>
      <c r="L191" s="844">
        <v>1</v>
      </c>
      <c r="M191" s="1721"/>
      <c r="N191" s="844">
        <v>1</v>
      </c>
      <c r="O191" s="1721"/>
      <c r="P191" s="844">
        <v>1</v>
      </c>
      <c r="Q191" s="1721"/>
      <c r="R191" s="844">
        <v>1</v>
      </c>
      <c r="S191" s="1721"/>
      <c r="T191" s="1725"/>
    </row>
    <row r="192" spans="1:20" ht="40.5">
      <c r="A192" s="610">
        <v>1</v>
      </c>
      <c r="B192" s="610">
        <v>16</v>
      </c>
      <c r="C192" s="844">
        <v>15</v>
      </c>
      <c r="D192" s="1306" t="s">
        <v>1190</v>
      </c>
      <c r="E192" s="1481" t="s">
        <v>1542</v>
      </c>
      <c r="F192" s="1225" t="s">
        <v>1198</v>
      </c>
      <c r="G192" s="626" t="s">
        <v>1604</v>
      </c>
      <c r="H192" s="1508" t="s">
        <v>1604</v>
      </c>
      <c r="I192" s="844">
        <v>900</v>
      </c>
      <c r="J192" s="1508" t="s">
        <v>1604</v>
      </c>
      <c r="K192" s="844">
        <v>900</v>
      </c>
      <c r="L192" s="1508" t="s">
        <v>1604</v>
      </c>
      <c r="M192" s="844">
        <v>900</v>
      </c>
      <c r="N192" s="1508" t="s">
        <v>1604</v>
      </c>
      <c r="O192" s="844">
        <v>900</v>
      </c>
      <c r="P192" s="1508" t="s">
        <v>1604</v>
      </c>
      <c r="Q192" s="844">
        <v>900</v>
      </c>
      <c r="R192" s="1231"/>
      <c r="S192" s="1231">
        <v>900</v>
      </c>
      <c r="T192" s="1306" t="s">
        <v>1193</v>
      </c>
    </row>
    <row r="193" spans="1:21" ht="27">
      <c r="A193" s="610"/>
      <c r="B193" s="610"/>
      <c r="C193" s="844"/>
      <c r="D193" s="1373"/>
      <c r="E193" s="1399" t="s">
        <v>1542</v>
      </c>
      <c r="F193" s="1424" t="s">
        <v>1603</v>
      </c>
      <c r="G193" s="1538" t="s">
        <v>1604</v>
      </c>
      <c r="H193" s="1394">
        <v>2</v>
      </c>
      <c r="I193" s="1394"/>
      <c r="J193" s="1394">
        <v>2</v>
      </c>
      <c r="K193" s="1394"/>
      <c r="L193" s="1394">
        <v>2</v>
      </c>
      <c r="M193" s="1394"/>
      <c r="N193" s="1394">
        <v>2</v>
      </c>
      <c r="O193" s="1394"/>
      <c r="P193" s="1394">
        <v>2</v>
      </c>
      <c r="Q193" s="1394"/>
      <c r="R193" s="1328">
        <v>2</v>
      </c>
      <c r="S193" s="1394"/>
      <c r="T193" s="1373" t="s">
        <v>1193</v>
      </c>
    </row>
    <row r="194" spans="1:21" ht="40.5">
      <c r="A194" s="610">
        <v>1</v>
      </c>
      <c r="B194" s="610">
        <v>16</v>
      </c>
      <c r="C194" s="610">
        <v>16</v>
      </c>
      <c r="D194" s="1497" t="s">
        <v>1519</v>
      </c>
      <c r="E194" s="1344"/>
      <c r="F194" s="1225" t="s">
        <v>1206</v>
      </c>
      <c r="G194" s="626" t="s">
        <v>1604</v>
      </c>
      <c r="H194" s="1539">
        <v>2E-3</v>
      </c>
      <c r="I194" s="1540">
        <v>930</v>
      </c>
      <c r="J194" s="1539">
        <v>2E-3</v>
      </c>
      <c r="K194" s="1540">
        <v>930</v>
      </c>
      <c r="L194" s="1539">
        <v>2E-3</v>
      </c>
      <c r="M194" s="1540">
        <v>930</v>
      </c>
      <c r="N194" s="1539">
        <v>2E-3</v>
      </c>
      <c r="O194" s="1540">
        <v>930</v>
      </c>
      <c r="P194" s="1539">
        <v>2E-3</v>
      </c>
      <c r="Q194" s="1540">
        <v>930</v>
      </c>
      <c r="R194" s="1539">
        <v>2E-3</v>
      </c>
      <c r="S194" s="1540">
        <v>930</v>
      </c>
      <c r="T194" s="1306" t="s">
        <v>1193</v>
      </c>
    </row>
    <row r="195" spans="1:21">
      <c r="A195" s="610"/>
      <c r="B195" s="610"/>
      <c r="C195" s="610"/>
      <c r="D195" s="858"/>
      <c r="E195" s="859"/>
      <c r="F195" s="702"/>
      <c r="G195" s="597"/>
      <c r="H195" s="600"/>
      <c r="I195" s="600"/>
      <c r="J195" s="600"/>
      <c r="K195" s="600"/>
      <c r="L195" s="600"/>
      <c r="M195" s="600"/>
      <c r="N195" s="600"/>
      <c r="O195" s="600"/>
      <c r="P195" s="600"/>
      <c r="Q195" s="600"/>
      <c r="R195" s="597"/>
      <c r="S195" s="600"/>
      <c r="T195" s="1317"/>
    </row>
    <row r="196" spans="1:21">
      <c r="A196" s="610">
        <v>1</v>
      </c>
      <c r="B196" s="611">
        <v>17</v>
      </c>
      <c r="C196" s="610"/>
      <c r="D196" s="628" t="s">
        <v>1354</v>
      </c>
      <c r="E196" s="681"/>
      <c r="F196" s="696"/>
      <c r="G196" s="610"/>
      <c r="H196" s="606"/>
      <c r="I196" s="606"/>
      <c r="J196" s="606"/>
      <c r="K196" s="606"/>
      <c r="L196" s="606"/>
      <c r="M196" s="606"/>
      <c r="N196" s="606"/>
      <c r="O196" s="606"/>
      <c r="P196" s="606"/>
      <c r="Q196" s="606"/>
      <c r="R196" s="610"/>
      <c r="S196" s="606"/>
      <c r="T196" s="1306"/>
    </row>
    <row r="197" spans="1:21">
      <c r="A197" s="610"/>
      <c r="B197" s="610"/>
      <c r="C197" s="610"/>
      <c r="D197" s="638"/>
      <c r="E197" s="684"/>
      <c r="F197" s="696"/>
      <c r="G197" s="610"/>
      <c r="H197" s="606"/>
      <c r="I197" s="606"/>
      <c r="J197" s="606"/>
      <c r="K197" s="606"/>
      <c r="L197" s="606"/>
      <c r="M197" s="606"/>
      <c r="N197" s="606"/>
      <c r="O197" s="606"/>
      <c r="P197" s="606"/>
      <c r="Q197" s="606"/>
      <c r="R197" s="610"/>
      <c r="S197" s="606"/>
      <c r="T197" s="1306"/>
    </row>
    <row r="198" spans="1:21" ht="54">
      <c r="A198" s="610">
        <v>1</v>
      </c>
      <c r="B198" s="610">
        <v>17</v>
      </c>
      <c r="C198" s="610">
        <v>16</v>
      </c>
      <c r="D198" s="867" t="s">
        <v>1347</v>
      </c>
      <c r="E198" s="1312" t="s">
        <v>1542</v>
      </c>
      <c r="F198" s="1326" t="s">
        <v>1586</v>
      </c>
      <c r="G198" s="1375">
        <v>1</v>
      </c>
      <c r="H198" s="1322">
        <v>1</v>
      </c>
      <c r="I198" s="867">
        <v>95</v>
      </c>
      <c r="J198" s="1322">
        <v>1</v>
      </c>
      <c r="K198" s="867">
        <v>135</v>
      </c>
      <c r="L198" s="1322">
        <v>1</v>
      </c>
      <c r="M198" s="867">
        <v>175</v>
      </c>
      <c r="N198" s="1322">
        <v>1</v>
      </c>
      <c r="O198" s="867">
        <v>185</v>
      </c>
      <c r="P198" s="1322">
        <v>1</v>
      </c>
      <c r="Q198" s="867">
        <v>195</v>
      </c>
      <c r="R198" s="1375">
        <v>1</v>
      </c>
      <c r="S198" s="867">
        <v>785</v>
      </c>
      <c r="T198" s="1306" t="s">
        <v>1590</v>
      </c>
    </row>
    <row r="199" spans="1:21" ht="54">
      <c r="A199" s="610"/>
      <c r="B199" s="610"/>
      <c r="C199" s="610"/>
      <c r="D199" s="867"/>
      <c r="E199" s="1312" t="s">
        <v>1542</v>
      </c>
      <c r="F199" s="1326" t="s">
        <v>1587</v>
      </c>
      <c r="G199" s="1375">
        <v>0.5</v>
      </c>
      <c r="H199" s="867"/>
      <c r="I199" s="867"/>
      <c r="J199" s="1322">
        <v>1</v>
      </c>
      <c r="K199" s="1310">
        <v>1500</v>
      </c>
      <c r="L199" s="1322">
        <v>1</v>
      </c>
      <c r="M199" s="867">
        <v>1500</v>
      </c>
      <c r="N199" s="1322">
        <v>1</v>
      </c>
      <c r="O199" s="1310">
        <v>1500</v>
      </c>
      <c r="P199" s="1322">
        <v>1</v>
      </c>
      <c r="Q199" s="1310">
        <v>1500</v>
      </c>
      <c r="R199" s="1436" t="s">
        <v>1589</v>
      </c>
      <c r="S199" s="1310">
        <v>6000</v>
      </c>
      <c r="T199" s="1306" t="s">
        <v>1590</v>
      </c>
    </row>
    <row r="200" spans="1:21" ht="54">
      <c r="A200" s="610"/>
      <c r="B200" s="610"/>
      <c r="C200" s="610"/>
      <c r="D200" s="867"/>
      <c r="E200" s="1312" t="s">
        <v>1542</v>
      </c>
      <c r="F200" s="1321" t="s">
        <v>1588</v>
      </c>
      <c r="G200" s="1375">
        <v>0.05</v>
      </c>
      <c r="H200" s="867"/>
      <c r="I200" s="867"/>
      <c r="J200" s="1322">
        <v>0.05</v>
      </c>
      <c r="K200" s="1310">
        <v>135</v>
      </c>
      <c r="L200" s="1322">
        <v>0.05</v>
      </c>
      <c r="M200" s="1310">
        <v>150</v>
      </c>
      <c r="N200" s="1322">
        <v>0.05</v>
      </c>
      <c r="O200" s="1310">
        <v>150</v>
      </c>
      <c r="P200" s="1322">
        <v>0.05</v>
      </c>
      <c r="Q200" s="1310">
        <v>150</v>
      </c>
      <c r="R200" s="1375">
        <v>0.05</v>
      </c>
      <c r="S200" s="1310">
        <v>600</v>
      </c>
      <c r="T200" s="1306" t="s">
        <v>1590</v>
      </c>
    </row>
    <row r="201" spans="1:21" ht="54">
      <c r="A201" s="610">
        <v>1</v>
      </c>
      <c r="B201" s="610">
        <v>17</v>
      </c>
      <c r="C201" s="610">
        <v>17</v>
      </c>
      <c r="D201" s="1271" t="s">
        <v>508</v>
      </c>
      <c r="E201" s="1312" t="s">
        <v>1542</v>
      </c>
      <c r="F201" s="1326" t="s">
        <v>1591</v>
      </c>
      <c r="G201" s="1338">
        <v>1</v>
      </c>
      <c r="H201" s="1322">
        <v>1</v>
      </c>
      <c r="I201" s="1310">
        <v>825</v>
      </c>
      <c r="J201" s="1322">
        <v>1</v>
      </c>
      <c r="K201" s="1310">
        <v>875</v>
      </c>
      <c r="L201" s="1322">
        <v>1</v>
      </c>
      <c r="M201" s="1310">
        <v>925</v>
      </c>
      <c r="N201" s="1322">
        <v>1</v>
      </c>
      <c r="O201" s="1310">
        <v>975</v>
      </c>
      <c r="P201" s="1322">
        <v>1</v>
      </c>
      <c r="Q201" s="1310">
        <v>1025</v>
      </c>
      <c r="R201" s="1322">
        <v>1</v>
      </c>
      <c r="S201" s="1310">
        <v>4625</v>
      </c>
      <c r="T201" s="1306" t="s">
        <v>1590</v>
      </c>
      <c r="U201" s="591" t="s">
        <v>1593</v>
      </c>
    </row>
    <row r="202" spans="1:21" ht="54">
      <c r="A202" s="610"/>
      <c r="B202" s="610"/>
      <c r="C202" s="610"/>
      <c r="D202" s="1271"/>
      <c r="E202" s="1312" t="s">
        <v>1542</v>
      </c>
      <c r="F202" s="1326" t="s">
        <v>1592</v>
      </c>
      <c r="G202" s="1338">
        <v>0.2</v>
      </c>
      <c r="H202" s="1322">
        <v>0.77</v>
      </c>
      <c r="I202" s="1310">
        <v>1710</v>
      </c>
      <c r="J202" s="1322">
        <v>1</v>
      </c>
      <c r="K202" s="1310">
        <v>3620</v>
      </c>
      <c r="L202" s="1322">
        <v>1</v>
      </c>
      <c r="M202" s="1310">
        <v>2870</v>
      </c>
      <c r="N202" s="1322">
        <v>1</v>
      </c>
      <c r="O202" s="1310">
        <v>2990</v>
      </c>
      <c r="P202" s="1322">
        <v>1</v>
      </c>
      <c r="Q202" s="1310">
        <v>3030</v>
      </c>
      <c r="R202" s="1322">
        <v>1</v>
      </c>
      <c r="S202" s="1310">
        <v>14220</v>
      </c>
      <c r="T202" s="1306" t="s">
        <v>1590</v>
      </c>
      <c r="U202" s="591" t="s">
        <v>1593</v>
      </c>
    </row>
    <row r="203" spans="1:21">
      <c r="A203" s="610"/>
      <c r="B203" s="610"/>
      <c r="C203" s="610"/>
      <c r="D203" s="1271"/>
      <c r="E203" s="1312"/>
      <c r="F203" s="1326"/>
      <c r="G203" s="610"/>
      <c r="H203" s="606"/>
      <c r="I203" s="606"/>
      <c r="J203" s="606"/>
      <c r="K203" s="606"/>
      <c r="L203" s="606"/>
      <c r="M203" s="606"/>
      <c r="N203" s="606"/>
      <c r="O203" s="606"/>
      <c r="P203" s="606"/>
      <c r="Q203" s="606"/>
      <c r="R203" s="610"/>
      <c r="S203" s="606"/>
      <c r="T203" s="1306"/>
    </row>
    <row r="204" spans="1:21" ht="33">
      <c r="A204" s="610">
        <v>1</v>
      </c>
      <c r="B204" s="611">
        <v>18</v>
      </c>
      <c r="C204" s="610"/>
      <c r="D204" s="628" t="s">
        <v>1514</v>
      </c>
      <c r="E204" s="681"/>
      <c r="F204" s="696"/>
      <c r="G204" s="610"/>
      <c r="H204" s="606"/>
      <c r="I204" s="606"/>
      <c r="J204" s="606"/>
      <c r="K204" s="606"/>
      <c r="L204" s="606"/>
      <c r="M204" s="606"/>
      <c r="N204" s="606"/>
      <c r="O204" s="606"/>
      <c r="P204" s="606"/>
      <c r="Q204" s="606"/>
      <c r="R204" s="610"/>
      <c r="S204" s="606"/>
      <c r="T204" s="1306"/>
    </row>
    <row r="205" spans="1:21">
      <c r="A205" s="610"/>
      <c r="B205" s="610"/>
      <c r="C205" s="610"/>
      <c r="D205" s="1271"/>
      <c r="E205" s="678"/>
      <c r="F205" s="696"/>
      <c r="G205" s="610"/>
      <c r="H205" s="606"/>
      <c r="I205" s="606"/>
      <c r="J205" s="606"/>
      <c r="K205" s="606"/>
      <c r="L205" s="606"/>
      <c r="M205" s="606"/>
      <c r="N205" s="606"/>
      <c r="O205" s="606"/>
      <c r="P205" s="606"/>
      <c r="Q205" s="606"/>
      <c r="R205" s="610"/>
      <c r="S205" s="606"/>
      <c r="T205" s="1306"/>
    </row>
    <row r="206" spans="1:21" ht="55.9" customHeight="1">
      <c r="A206" s="610">
        <v>1</v>
      </c>
      <c r="B206" s="610">
        <v>18</v>
      </c>
      <c r="C206" s="610">
        <v>16</v>
      </c>
      <c r="D206" s="1373" t="s">
        <v>1239</v>
      </c>
      <c r="E206" s="1541"/>
      <c r="F206" s="1340" t="s">
        <v>1768</v>
      </c>
      <c r="G206" s="1328"/>
      <c r="H206" s="1542">
        <v>2.9999999999999997E-4</v>
      </c>
      <c r="I206" s="1381">
        <v>905</v>
      </c>
      <c r="J206" s="1542">
        <v>2.9999999999999997E-4</v>
      </c>
      <c r="K206" s="1413">
        <v>1075</v>
      </c>
      <c r="L206" s="1542">
        <v>2.9999999999999997E-4</v>
      </c>
      <c r="M206" s="1413">
        <v>1015</v>
      </c>
      <c r="N206" s="1542">
        <v>2.9999999999999997E-4</v>
      </c>
      <c r="O206" s="1413">
        <v>1160</v>
      </c>
      <c r="P206" s="1542">
        <v>2.9999999999999997E-4</v>
      </c>
      <c r="Q206" s="1413">
        <v>1040</v>
      </c>
      <c r="R206" s="1543">
        <v>1.4999999999999998E-3</v>
      </c>
      <c r="S206" s="1413">
        <v>5195</v>
      </c>
      <c r="T206" s="1306" t="s">
        <v>1590</v>
      </c>
    </row>
    <row r="207" spans="1:21" ht="55.9" customHeight="1">
      <c r="A207" s="610"/>
      <c r="B207" s="610"/>
      <c r="C207" s="610"/>
      <c r="D207" s="1544" t="s">
        <v>1769</v>
      </c>
      <c r="E207" s="1541"/>
      <c r="F207" s="1545" t="s">
        <v>1770</v>
      </c>
      <c r="G207" s="1544"/>
      <c r="H207" s="1544"/>
      <c r="I207" s="1546">
        <v>125</v>
      </c>
      <c r="J207" s="1547">
        <f>130/34289</f>
        <v>3.7913033334305464E-3</v>
      </c>
      <c r="K207" s="1546">
        <v>125</v>
      </c>
      <c r="L207" s="1547">
        <f>130/34289</f>
        <v>3.7913033334305464E-3</v>
      </c>
      <c r="M207" s="1546">
        <v>125</v>
      </c>
      <c r="N207" s="1547">
        <f>130/34289</f>
        <v>3.7913033334305464E-3</v>
      </c>
      <c r="O207" s="1546">
        <v>125</v>
      </c>
      <c r="P207" s="1547">
        <f>130/34289</f>
        <v>3.7913033334305464E-3</v>
      </c>
      <c r="Q207" s="1546">
        <v>125</v>
      </c>
      <c r="R207" s="1548">
        <f>J207+L207+N207+P207</f>
        <v>1.5165213333722186E-2</v>
      </c>
      <c r="S207" s="1549">
        <f>I207+K207+M207+O207+Q207</f>
        <v>625</v>
      </c>
      <c r="T207" s="1306" t="s">
        <v>1590</v>
      </c>
    </row>
    <row r="208" spans="1:21" ht="81">
      <c r="A208" s="610">
        <v>1</v>
      </c>
      <c r="B208" s="610">
        <v>18</v>
      </c>
      <c r="C208" s="610">
        <v>17</v>
      </c>
      <c r="D208" s="1373" t="s">
        <v>1771</v>
      </c>
      <c r="E208" s="1383"/>
      <c r="F208" s="1326" t="s">
        <v>1772</v>
      </c>
      <c r="G208" s="1306"/>
      <c r="H208" s="1306" t="s">
        <v>1773</v>
      </c>
      <c r="I208" s="1550">
        <v>425</v>
      </c>
      <c r="J208" s="1306" t="s">
        <v>1773</v>
      </c>
      <c r="K208" s="1550">
        <v>80</v>
      </c>
      <c r="L208" s="1306" t="s">
        <v>1773</v>
      </c>
      <c r="M208" s="1550">
        <v>80</v>
      </c>
      <c r="N208" s="1306" t="s">
        <v>1773</v>
      </c>
      <c r="O208" s="1550">
        <v>530</v>
      </c>
      <c r="P208" s="1306" t="s">
        <v>1773</v>
      </c>
      <c r="Q208" s="1550">
        <v>80</v>
      </c>
      <c r="R208" s="1306" t="s">
        <v>1774</v>
      </c>
      <c r="S208" s="1551">
        <f>I208+K208+M208+O208+Q208</f>
        <v>1195</v>
      </c>
      <c r="T208" s="1306" t="s">
        <v>1590</v>
      </c>
    </row>
    <row r="209" spans="1:20" ht="94.5">
      <c r="A209" s="610"/>
      <c r="B209" s="610"/>
      <c r="C209" s="610"/>
      <c r="D209" s="1373" t="s">
        <v>1240</v>
      </c>
      <c r="E209" s="1552"/>
      <c r="F209" s="1400" t="s">
        <v>1775</v>
      </c>
      <c r="G209" s="1316"/>
      <c r="H209" s="1316" t="s">
        <v>1776</v>
      </c>
      <c r="I209" s="1553">
        <v>135</v>
      </c>
      <c r="J209" s="1316" t="s">
        <v>1776</v>
      </c>
      <c r="K209" s="1553">
        <v>150</v>
      </c>
      <c r="L209" s="1316" t="s">
        <v>1776</v>
      </c>
      <c r="M209" s="1553">
        <v>175</v>
      </c>
      <c r="N209" s="1316" t="s">
        <v>1776</v>
      </c>
      <c r="O209" s="1553">
        <v>190</v>
      </c>
      <c r="P209" s="1316" t="s">
        <v>1776</v>
      </c>
      <c r="Q209" s="1553">
        <v>215</v>
      </c>
      <c r="R209" s="1316" t="s">
        <v>1777</v>
      </c>
      <c r="S209" s="1554">
        <v>865000000</v>
      </c>
      <c r="T209" s="1306" t="s">
        <v>1590</v>
      </c>
    </row>
    <row r="210" spans="1:20" ht="81">
      <c r="A210" s="610"/>
      <c r="B210" s="610"/>
      <c r="C210" s="610"/>
      <c r="D210" s="1373" t="s">
        <v>1778</v>
      </c>
      <c r="E210" s="1528"/>
      <c r="F210" s="1327" t="s">
        <v>1779</v>
      </c>
      <c r="G210" s="1373" t="s">
        <v>1780</v>
      </c>
      <c r="H210" s="1373" t="s">
        <v>1773</v>
      </c>
      <c r="I210" s="1555">
        <v>75</v>
      </c>
      <c r="J210" s="1373" t="s">
        <v>1773</v>
      </c>
      <c r="K210" s="1555">
        <v>80</v>
      </c>
      <c r="L210" s="1373" t="s">
        <v>1773</v>
      </c>
      <c r="M210" s="1555">
        <v>80</v>
      </c>
      <c r="N210" s="1373" t="s">
        <v>1773</v>
      </c>
      <c r="O210" s="1555">
        <v>80</v>
      </c>
      <c r="P210" s="1373" t="s">
        <v>1773</v>
      </c>
      <c r="Q210" s="1555">
        <v>80</v>
      </c>
      <c r="R210" s="1373" t="s">
        <v>1774</v>
      </c>
      <c r="S210" s="1554">
        <v>865000000</v>
      </c>
      <c r="T210" s="1306" t="s">
        <v>1590</v>
      </c>
    </row>
    <row r="211" spans="1:20" ht="54">
      <c r="A211" s="610"/>
      <c r="B211" s="610"/>
      <c r="C211" s="610"/>
      <c r="D211" s="1556" t="s">
        <v>1782</v>
      </c>
      <c r="E211" s="1383"/>
      <c r="F211" s="1326" t="s">
        <v>1783</v>
      </c>
      <c r="G211" s="1306"/>
      <c r="H211" s="1306" t="s">
        <v>1784</v>
      </c>
      <c r="I211" s="1550">
        <v>1640</v>
      </c>
      <c r="J211" s="1306" t="s">
        <v>1784</v>
      </c>
      <c r="K211" s="1550">
        <v>2210</v>
      </c>
      <c r="L211" s="1306" t="s">
        <v>1784</v>
      </c>
      <c r="M211" s="1550">
        <v>1980</v>
      </c>
      <c r="N211" s="1306" t="s">
        <v>1784</v>
      </c>
      <c r="O211" s="1550">
        <v>2250</v>
      </c>
      <c r="P211" s="1306" t="s">
        <v>1784</v>
      </c>
      <c r="Q211" s="1550">
        <v>2020</v>
      </c>
      <c r="R211" s="1306" t="s">
        <v>1785</v>
      </c>
      <c r="S211" s="1554">
        <v>865000000</v>
      </c>
      <c r="T211" s="1306" t="s">
        <v>1590</v>
      </c>
    </row>
    <row r="212" spans="1:20" ht="54">
      <c r="A212" s="610">
        <v>1</v>
      </c>
      <c r="B212" s="610">
        <v>18</v>
      </c>
      <c r="C212" s="610">
        <v>20</v>
      </c>
      <c r="D212" s="1317" t="s">
        <v>1341</v>
      </c>
      <c r="E212" s="1557"/>
      <c r="F212" s="1426" t="s">
        <v>1781</v>
      </c>
      <c r="G212" s="1395"/>
      <c r="H212" s="1558">
        <v>1.2E-2</v>
      </c>
      <c r="I212" s="1323">
        <v>1640</v>
      </c>
      <c r="J212" s="1558">
        <v>1.2E-2</v>
      </c>
      <c r="K212" s="1323">
        <v>2210</v>
      </c>
      <c r="L212" s="1558">
        <v>1.2E-2</v>
      </c>
      <c r="M212" s="1323">
        <v>1980</v>
      </c>
      <c r="N212" s="1558">
        <v>1.2E-2</v>
      </c>
      <c r="O212" s="1323">
        <v>2250</v>
      </c>
      <c r="P212" s="1558">
        <v>1.2E-2</v>
      </c>
      <c r="Q212" s="1323">
        <v>2020</v>
      </c>
      <c r="R212" s="1435">
        <v>0.06</v>
      </c>
      <c r="S212" s="1323">
        <v>10100</v>
      </c>
      <c r="T212" s="1306" t="s">
        <v>1590</v>
      </c>
    </row>
    <row r="213" spans="1:20" ht="54">
      <c r="A213" s="610">
        <v>1</v>
      </c>
      <c r="B213" s="610">
        <v>18</v>
      </c>
      <c r="C213" s="610">
        <v>21</v>
      </c>
      <c r="D213" s="1382" t="s">
        <v>1344</v>
      </c>
      <c r="E213" s="1383"/>
      <c r="F213" s="1225" t="s">
        <v>1786</v>
      </c>
      <c r="G213" s="1375">
        <v>0</v>
      </c>
      <c r="H213" s="1322">
        <v>0.25</v>
      </c>
      <c r="I213" s="1310">
        <v>1800</v>
      </c>
      <c r="J213" s="1322">
        <v>0.25</v>
      </c>
      <c r="K213" s="1310">
        <v>1650</v>
      </c>
      <c r="L213" s="1322">
        <v>0.25</v>
      </c>
      <c r="M213" s="1310">
        <v>1650</v>
      </c>
      <c r="N213" s="1322">
        <v>0.25</v>
      </c>
      <c r="O213" s="1310">
        <v>1650</v>
      </c>
      <c r="P213" s="1322">
        <v>0.25</v>
      </c>
      <c r="Q213" s="1310">
        <v>1650</v>
      </c>
      <c r="R213" s="1375">
        <v>1</v>
      </c>
      <c r="S213" s="1310">
        <v>8400</v>
      </c>
      <c r="T213" s="1306" t="s">
        <v>1590</v>
      </c>
    </row>
    <row r="214" spans="1:20">
      <c r="A214" s="610"/>
      <c r="B214" s="610"/>
      <c r="C214" s="610"/>
      <c r="D214" s="1271"/>
      <c r="E214" s="678"/>
      <c r="F214" s="696"/>
      <c r="G214" s="610"/>
      <c r="H214" s="606"/>
      <c r="I214" s="606"/>
      <c r="J214" s="606"/>
      <c r="K214" s="606"/>
      <c r="L214" s="606"/>
      <c r="M214" s="606"/>
      <c r="N214" s="606"/>
      <c r="O214" s="606"/>
      <c r="P214" s="606"/>
      <c r="Q214" s="606"/>
      <c r="R214" s="610"/>
      <c r="S214" s="606"/>
      <c r="T214" s="1306"/>
    </row>
    <row r="215" spans="1:20" ht="49.5">
      <c r="A215" s="610">
        <v>1</v>
      </c>
      <c r="B215" s="611">
        <v>19</v>
      </c>
      <c r="C215" s="610"/>
      <c r="D215" s="628" t="s">
        <v>1224</v>
      </c>
      <c r="E215" s="681"/>
      <c r="F215" s="696"/>
      <c r="G215" s="610"/>
      <c r="H215" s="606"/>
      <c r="I215" s="606"/>
      <c r="J215" s="606"/>
      <c r="K215" s="606"/>
      <c r="L215" s="606"/>
      <c r="M215" s="606"/>
      <c r="N215" s="606"/>
      <c r="O215" s="606"/>
      <c r="P215" s="606"/>
      <c r="Q215" s="606"/>
      <c r="R215" s="610"/>
      <c r="S215" s="606"/>
      <c r="T215" s="1306"/>
    </row>
    <row r="216" spans="1:20">
      <c r="A216" s="610"/>
      <c r="B216" s="610"/>
      <c r="C216" s="610"/>
      <c r="D216" s="1271"/>
      <c r="E216" s="678"/>
      <c r="F216" s="696"/>
      <c r="G216" s="610"/>
      <c r="H216" s="606"/>
      <c r="I216" s="606"/>
      <c r="J216" s="606"/>
      <c r="K216" s="606"/>
      <c r="L216" s="606"/>
      <c r="M216" s="606"/>
      <c r="N216" s="606"/>
      <c r="O216" s="606"/>
      <c r="P216" s="606"/>
      <c r="Q216" s="606"/>
      <c r="R216" s="610"/>
      <c r="S216" s="606"/>
      <c r="T216" s="1306"/>
    </row>
    <row r="217" spans="1:20" ht="54">
      <c r="A217" s="610">
        <v>1</v>
      </c>
      <c r="B217" s="610">
        <v>19</v>
      </c>
      <c r="C217" s="610">
        <v>16</v>
      </c>
      <c r="D217" s="1382" t="s">
        <v>1231</v>
      </c>
      <c r="E217" s="1383"/>
      <c r="F217" s="1321" t="s">
        <v>1868</v>
      </c>
      <c r="G217" s="1231"/>
      <c r="H217" s="844" t="s">
        <v>1780</v>
      </c>
      <c r="I217" s="867">
        <v>300</v>
      </c>
      <c r="J217" s="844" t="s">
        <v>1780</v>
      </c>
      <c r="K217" s="867">
        <v>300</v>
      </c>
      <c r="L217" s="844" t="s">
        <v>1780</v>
      </c>
      <c r="M217" s="867">
        <v>325</v>
      </c>
      <c r="N217" s="844" t="s">
        <v>1780</v>
      </c>
      <c r="O217" s="867">
        <v>325</v>
      </c>
      <c r="P217" s="844" t="s">
        <v>1780</v>
      </c>
      <c r="Q217" s="867">
        <v>350</v>
      </c>
      <c r="R217" s="844" t="s">
        <v>1780</v>
      </c>
      <c r="S217" s="1310">
        <v>8400</v>
      </c>
      <c r="T217" s="1306" t="s">
        <v>1225</v>
      </c>
    </row>
    <row r="218" spans="1:20" ht="54">
      <c r="A218" s="610">
        <v>1</v>
      </c>
      <c r="B218" s="610">
        <v>19</v>
      </c>
      <c r="C218" s="610">
        <v>17</v>
      </c>
      <c r="D218" s="1306" t="s">
        <v>1223</v>
      </c>
      <c r="E218" s="1307"/>
      <c r="F218" s="1424" t="s">
        <v>1869</v>
      </c>
      <c r="G218" s="1328"/>
      <c r="H218" s="844" t="s">
        <v>1870</v>
      </c>
      <c r="I218" s="867">
        <v>200</v>
      </c>
      <c r="J218" s="844" t="s">
        <v>1870</v>
      </c>
      <c r="K218" s="867">
        <v>300</v>
      </c>
      <c r="L218" s="844" t="s">
        <v>1870</v>
      </c>
      <c r="M218" s="867">
        <v>300</v>
      </c>
      <c r="N218" s="844" t="s">
        <v>1870</v>
      </c>
      <c r="O218" s="867">
        <v>300</v>
      </c>
      <c r="P218" s="844" t="s">
        <v>1870</v>
      </c>
      <c r="Q218" s="867">
        <v>300</v>
      </c>
      <c r="R218" s="844" t="s">
        <v>1870</v>
      </c>
      <c r="S218" s="1310">
        <v>8400</v>
      </c>
      <c r="T218" s="1306" t="s">
        <v>1225</v>
      </c>
    </row>
    <row r="219" spans="1:20" ht="54">
      <c r="A219" s="610">
        <v>1</v>
      </c>
      <c r="B219" s="610">
        <v>19</v>
      </c>
      <c r="C219" s="610">
        <v>19</v>
      </c>
      <c r="D219" s="1306" t="s">
        <v>1228</v>
      </c>
      <c r="E219" s="681"/>
      <c r="F219" s="1321" t="s">
        <v>1689</v>
      </c>
      <c r="G219" s="1338">
        <v>0.1</v>
      </c>
      <c r="H219" s="1322">
        <v>0.15</v>
      </c>
      <c r="I219" s="867">
        <v>137</v>
      </c>
      <c r="J219" s="1322">
        <v>0.2</v>
      </c>
      <c r="K219" s="867">
        <v>137</v>
      </c>
      <c r="L219" s="1322">
        <v>0.25</v>
      </c>
      <c r="M219" s="867">
        <v>151</v>
      </c>
      <c r="N219" s="1322">
        <v>0.3</v>
      </c>
      <c r="O219" s="867">
        <v>166</v>
      </c>
      <c r="P219" s="1322">
        <v>0.5</v>
      </c>
      <c r="Q219" s="867">
        <v>182</v>
      </c>
      <c r="R219" s="1322">
        <v>0.5</v>
      </c>
      <c r="S219" s="867">
        <f>Q219+O219+M219+K219+I219</f>
        <v>773</v>
      </c>
      <c r="T219" s="1306" t="s">
        <v>1233</v>
      </c>
    </row>
    <row r="220" spans="1:20" ht="40.5">
      <c r="A220" s="610">
        <v>1</v>
      </c>
      <c r="B220" s="610">
        <v>19</v>
      </c>
      <c r="C220" s="610">
        <v>20</v>
      </c>
      <c r="D220" s="1382" t="s">
        <v>1232</v>
      </c>
      <c r="E220" s="1559"/>
      <c r="F220" s="1426" t="s">
        <v>1690</v>
      </c>
      <c r="G220" s="1324" t="s">
        <v>1683</v>
      </c>
      <c r="H220" s="1324" t="s">
        <v>1684</v>
      </c>
      <c r="I220" s="1043">
        <v>380</v>
      </c>
      <c r="J220" s="1324" t="s">
        <v>1685</v>
      </c>
      <c r="K220" s="1043">
        <v>400</v>
      </c>
      <c r="L220" s="1324" t="s">
        <v>1686</v>
      </c>
      <c r="M220" s="1043">
        <v>440</v>
      </c>
      <c r="N220" s="1324" t="s">
        <v>1687</v>
      </c>
      <c r="O220" s="1043">
        <v>484</v>
      </c>
      <c r="P220" s="1324" t="s">
        <v>1688</v>
      </c>
      <c r="Q220" s="1043">
        <v>583</v>
      </c>
      <c r="R220" s="1324" t="s">
        <v>1688</v>
      </c>
      <c r="S220" s="1405">
        <f>Q220+O220+M220+K220+I220</f>
        <v>2287</v>
      </c>
      <c r="T220" s="1306" t="s">
        <v>1233</v>
      </c>
    </row>
    <row r="221" spans="1:20" ht="40.5">
      <c r="A221" s="610"/>
      <c r="B221" s="610"/>
      <c r="C221" s="610"/>
      <c r="D221" s="1497" t="s">
        <v>1694</v>
      </c>
      <c r="E221" s="1498"/>
      <c r="F221" s="1225" t="s">
        <v>1247</v>
      </c>
      <c r="G221" s="1231"/>
      <c r="H221" s="844" t="s">
        <v>1695</v>
      </c>
      <c r="I221" s="844">
        <v>450</v>
      </c>
      <c r="J221" s="844" t="s">
        <v>1695</v>
      </c>
      <c r="K221" s="844">
        <v>505</v>
      </c>
      <c r="L221" s="844" t="s">
        <v>1695</v>
      </c>
      <c r="M221" s="844">
        <v>556</v>
      </c>
      <c r="N221" s="844" t="s">
        <v>1695</v>
      </c>
      <c r="O221" s="844">
        <v>611</v>
      </c>
      <c r="P221" s="844" t="s">
        <v>1695</v>
      </c>
      <c r="Q221" s="844">
        <v>672</v>
      </c>
      <c r="R221" s="844" t="s">
        <v>1695</v>
      </c>
      <c r="S221" s="1361">
        <v>1563</v>
      </c>
      <c r="T221" s="1497" t="s">
        <v>1233</v>
      </c>
    </row>
    <row r="222" spans="1:20" ht="40.5">
      <c r="A222" s="642"/>
      <c r="B222" s="642"/>
      <c r="C222" s="642"/>
      <c r="D222" s="1524" t="s">
        <v>1677</v>
      </c>
      <c r="E222" s="1560"/>
      <c r="F222" s="1424" t="s">
        <v>1682</v>
      </c>
      <c r="G222" s="1328" t="s">
        <v>1678</v>
      </c>
      <c r="H222" s="1328" t="s">
        <v>1691</v>
      </c>
      <c r="I222" s="1361">
        <v>904</v>
      </c>
      <c r="J222" s="1328" t="s">
        <v>1691</v>
      </c>
      <c r="K222" s="1361">
        <v>1174</v>
      </c>
      <c r="L222" s="1328" t="s">
        <v>1691</v>
      </c>
      <c r="M222" s="1361">
        <v>1292</v>
      </c>
      <c r="N222" s="1328" t="s">
        <v>1691</v>
      </c>
      <c r="O222" s="1361">
        <v>1463</v>
      </c>
      <c r="P222" s="1328" t="s">
        <v>1691</v>
      </c>
      <c r="Q222" s="1361">
        <v>1563</v>
      </c>
      <c r="R222" s="1328" t="s">
        <v>1691</v>
      </c>
      <c r="S222" s="1361">
        <v>1563</v>
      </c>
      <c r="T222" s="1306" t="s">
        <v>1233</v>
      </c>
    </row>
    <row r="223" spans="1:20" ht="81">
      <c r="A223" s="642"/>
      <c r="B223" s="642"/>
      <c r="C223" s="642"/>
      <c r="D223" s="1373" t="s">
        <v>1679</v>
      </c>
      <c r="E223" s="1561"/>
      <c r="F223" s="1424"/>
      <c r="G223" s="1328" t="s">
        <v>1680</v>
      </c>
      <c r="H223" s="1328" t="s">
        <v>1680</v>
      </c>
      <c r="I223" s="1381">
        <v>200</v>
      </c>
      <c r="J223" s="1328" t="s">
        <v>1680</v>
      </c>
      <c r="K223" s="1381">
        <v>220</v>
      </c>
      <c r="L223" s="1328" t="s">
        <v>1681</v>
      </c>
      <c r="M223" s="1381">
        <v>242</v>
      </c>
      <c r="N223" s="1328" t="s">
        <v>1681</v>
      </c>
      <c r="O223" s="1381">
        <v>266</v>
      </c>
      <c r="P223" s="1328" t="s">
        <v>1681</v>
      </c>
      <c r="Q223" s="1381">
        <v>293</v>
      </c>
      <c r="R223" s="1328" t="s">
        <v>1681</v>
      </c>
      <c r="S223" s="1381">
        <v>293</v>
      </c>
      <c r="T223" s="1306" t="s">
        <v>1233</v>
      </c>
    </row>
    <row r="224" spans="1:20" ht="54">
      <c r="A224" s="642"/>
      <c r="B224" s="642"/>
      <c r="C224" s="642"/>
      <c r="D224" s="1373" t="s">
        <v>1692</v>
      </c>
      <c r="E224" s="1423"/>
      <c r="F224" s="1424" t="s">
        <v>1693</v>
      </c>
      <c r="G224" s="1328"/>
      <c r="H224" s="1394">
        <v>1300</v>
      </c>
      <c r="I224" s="1413">
        <v>1905</v>
      </c>
      <c r="J224" s="646"/>
      <c r="K224" s="646"/>
      <c r="L224" s="646"/>
      <c r="M224" s="646"/>
      <c r="N224" s="646"/>
      <c r="O224" s="646"/>
      <c r="P224" s="646"/>
      <c r="Q224" s="646"/>
      <c r="R224" s="1478"/>
      <c r="S224" s="646"/>
      <c r="T224" s="1373"/>
    </row>
    <row r="225" spans="1:20">
      <c r="A225" s="642"/>
      <c r="B225" s="642"/>
      <c r="C225" s="642"/>
      <c r="D225" s="1562"/>
      <c r="E225" s="1561"/>
      <c r="F225" s="700"/>
      <c r="G225" s="1478"/>
      <c r="H225" s="646"/>
      <c r="I225" s="646"/>
      <c r="J225" s="646"/>
      <c r="K225" s="646"/>
      <c r="L225" s="646"/>
      <c r="M225" s="646"/>
      <c r="N225" s="646"/>
      <c r="O225" s="646"/>
      <c r="P225" s="646"/>
      <c r="Q225" s="646"/>
      <c r="R225" s="1478"/>
      <c r="S225" s="646"/>
      <c r="T225" s="1373"/>
    </row>
    <row r="226" spans="1:20">
      <c r="A226" s="610">
        <v>1</v>
      </c>
      <c r="B226" s="611">
        <v>20</v>
      </c>
      <c r="C226" s="610"/>
      <c r="D226" s="628" t="s">
        <v>1135</v>
      </c>
      <c r="E226" s="681"/>
      <c r="F226" s="696"/>
      <c r="G226" s="625"/>
      <c r="H226" s="606"/>
      <c r="I226" s="606"/>
      <c r="J226" s="606"/>
      <c r="K226" s="606"/>
      <c r="L226" s="606"/>
      <c r="M226" s="606"/>
      <c r="N226" s="606"/>
      <c r="O226" s="606"/>
      <c r="P226" s="606"/>
      <c r="Q226" s="606"/>
      <c r="R226" s="1430"/>
      <c r="S226" s="606"/>
      <c r="T226" s="1306"/>
    </row>
    <row r="227" spans="1:20">
      <c r="A227" s="610"/>
      <c r="B227" s="610"/>
      <c r="C227" s="610"/>
      <c r="D227" s="1563"/>
      <c r="E227" s="1564"/>
      <c r="F227" s="695"/>
      <c r="G227" s="625"/>
      <c r="H227" s="606"/>
      <c r="I227" s="606"/>
      <c r="J227" s="606"/>
      <c r="K227" s="606"/>
      <c r="L227" s="606"/>
      <c r="M227" s="606"/>
      <c r="N227" s="606"/>
      <c r="O227" s="606"/>
      <c r="P227" s="606"/>
      <c r="Q227" s="606"/>
      <c r="R227" s="625"/>
      <c r="S227" s="606"/>
      <c r="T227" s="1306"/>
    </row>
    <row r="228" spans="1:20" ht="67.150000000000006" customHeight="1">
      <c r="A228" s="610">
        <v>1</v>
      </c>
      <c r="B228" s="610">
        <v>20</v>
      </c>
      <c r="C228" s="611" t="s">
        <v>1501</v>
      </c>
      <c r="D228" s="1306" t="s">
        <v>652</v>
      </c>
      <c r="E228" s="1307"/>
      <c r="F228" s="1321" t="s">
        <v>1570</v>
      </c>
      <c r="G228" s="1375">
        <v>0.6</v>
      </c>
      <c r="H228" s="1565">
        <v>1</v>
      </c>
      <c r="I228" s="1566">
        <v>10604</v>
      </c>
      <c r="J228" s="1565">
        <v>1</v>
      </c>
      <c r="K228" s="1566">
        <v>11567.2</v>
      </c>
      <c r="L228" s="1565">
        <v>1</v>
      </c>
      <c r="M228" s="1566">
        <v>13846.8</v>
      </c>
      <c r="N228" s="1565">
        <v>1</v>
      </c>
      <c r="O228" s="1566">
        <v>14834.76</v>
      </c>
      <c r="P228" s="1565">
        <v>1</v>
      </c>
      <c r="Q228" s="1566">
        <v>15842.856</v>
      </c>
      <c r="R228" s="1565">
        <v>1</v>
      </c>
      <c r="S228" s="1567">
        <f>Q228+O228+M228+K228+I228</f>
        <v>66695.615999999995</v>
      </c>
      <c r="T228" s="1306" t="s">
        <v>1136</v>
      </c>
    </row>
    <row r="229" spans="1:20" ht="40.5">
      <c r="A229" s="610">
        <v>1</v>
      </c>
      <c r="B229" s="610">
        <v>20</v>
      </c>
      <c r="C229" s="610">
        <v>17</v>
      </c>
      <c r="D229" s="1306" t="s">
        <v>1580</v>
      </c>
      <c r="E229" s="1307"/>
      <c r="F229" s="1321" t="s">
        <v>1581</v>
      </c>
      <c r="G229" s="1513">
        <v>0.2296</v>
      </c>
      <c r="H229" s="1322">
        <v>0.15</v>
      </c>
      <c r="I229" s="1310">
        <v>3575</v>
      </c>
      <c r="J229" s="1322">
        <v>0.15</v>
      </c>
      <c r="K229" s="1310">
        <v>3000</v>
      </c>
      <c r="L229" s="1322">
        <v>0.15</v>
      </c>
      <c r="M229" s="1310">
        <v>3275</v>
      </c>
      <c r="N229" s="1322">
        <v>0.15</v>
      </c>
      <c r="O229" s="1310">
        <v>3602</v>
      </c>
      <c r="P229" s="1322">
        <v>0.15</v>
      </c>
      <c r="Q229" s="1310">
        <v>3950</v>
      </c>
      <c r="R229" s="1322">
        <v>0.75</v>
      </c>
      <c r="S229" s="1310">
        <v>17402</v>
      </c>
      <c r="T229" s="1306" t="s">
        <v>1158</v>
      </c>
    </row>
    <row r="230" spans="1:20" ht="40.5">
      <c r="A230" s="610"/>
      <c r="B230" s="610"/>
      <c r="C230" s="844"/>
      <c r="D230" s="1306" t="s">
        <v>1582</v>
      </c>
      <c r="E230" s="1307"/>
      <c r="F230" s="1321" t="s">
        <v>1583</v>
      </c>
      <c r="G230" s="1322">
        <v>0.9</v>
      </c>
      <c r="H230" s="1322">
        <v>1</v>
      </c>
      <c r="I230" s="1568">
        <v>3734.7359999999999</v>
      </c>
      <c r="J230" s="1322">
        <v>1</v>
      </c>
      <c r="K230" s="1568">
        <v>4183.2280000000001</v>
      </c>
      <c r="L230" s="1322">
        <v>1</v>
      </c>
      <c r="M230" s="1568">
        <v>4703.5249999999996</v>
      </c>
      <c r="N230" s="1322">
        <v>1</v>
      </c>
      <c r="O230" s="1568">
        <v>5309.0609999999997</v>
      </c>
      <c r="P230" s="1322">
        <v>1</v>
      </c>
      <c r="Q230" s="1568">
        <v>6015.6130000000003</v>
      </c>
      <c r="R230" s="1322">
        <v>1</v>
      </c>
      <c r="S230" s="1569">
        <v>23945.166000000001</v>
      </c>
      <c r="T230" s="1306" t="s">
        <v>1158</v>
      </c>
    </row>
    <row r="231" spans="1:20" ht="40.5">
      <c r="A231" s="610"/>
      <c r="B231" s="610"/>
      <c r="C231" s="610"/>
      <c r="D231" s="1306" t="s">
        <v>1584</v>
      </c>
      <c r="E231" s="1307"/>
      <c r="F231" s="1321" t="s">
        <v>1585</v>
      </c>
      <c r="G231" s="1322">
        <v>1</v>
      </c>
      <c r="H231" s="1322">
        <v>1</v>
      </c>
      <c r="I231" s="1568">
        <v>1021.876</v>
      </c>
      <c r="J231" s="1322">
        <v>1</v>
      </c>
      <c r="K231" s="1568">
        <v>1105.8009999999999</v>
      </c>
      <c r="L231" s="1322">
        <v>1</v>
      </c>
      <c r="M231" s="1568">
        <v>1200.489</v>
      </c>
      <c r="N231" s="1322">
        <v>1</v>
      </c>
      <c r="O231" s="1568">
        <v>1307.79</v>
      </c>
      <c r="P231" s="1322">
        <v>1</v>
      </c>
      <c r="Q231" s="1568">
        <v>1429.9110000000001</v>
      </c>
      <c r="R231" s="1322">
        <v>1</v>
      </c>
      <c r="S231" s="1570">
        <v>6065.8689999999997</v>
      </c>
      <c r="T231" s="1306" t="s">
        <v>1158</v>
      </c>
    </row>
    <row r="232" spans="1:20">
      <c r="A232" s="610"/>
      <c r="B232" s="610"/>
      <c r="C232" s="610"/>
      <c r="D232" s="628"/>
      <c r="E232" s="681"/>
      <c r="F232" s="696"/>
      <c r="G232" s="1271"/>
      <c r="H232" s="606"/>
      <c r="I232" s="606"/>
      <c r="J232" s="606"/>
      <c r="K232" s="606"/>
      <c r="L232" s="606"/>
      <c r="M232" s="606"/>
      <c r="N232" s="606"/>
      <c r="O232" s="606"/>
      <c r="P232" s="606"/>
      <c r="Q232" s="606"/>
      <c r="R232" s="1271"/>
      <c r="S232" s="606"/>
      <c r="T232" s="1306"/>
    </row>
    <row r="233" spans="1:20" ht="67.5">
      <c r="A233" s="610">
        <v>1</v>
      </c>
      <c r="B233" s="610">
        <v>20</v>
      </c>
      <c r="C233" s="610">
        <v>20</v>
      </c>
      <c r="D233" s="1437" t="s">
        <v>1160</v>
      </c>
      <c r="E233" s="1509"/>
      <c r="F233" s="1321" t="s">
        <v>1573</v>
      </c>
      <c r="G233" s="1375">
        <v>0.8</v>
      </c>
      <c r="H233" s="1375">
        <v>0.8</v>
      </c>
      <c r="I233" s="1310">
        <v>1695</v>
      </c>
      <c r="J233" s="1375">
        <v>0.85</v>
      </c>
      <c r="K233" s="1310">
        <v>1495</v>
      </c>
      <c r="L233" s="1375">
        <v>0.9</v>
      </c>
      <c r="M233" s="1310">
        <v>1760</v>
      </c>
      <c r="N233" s="1375">
        <v>0.95</v>
      </c>
      <c r="O233" s="1310">
        <v>1620</v>
      </c>
      <c r="P233" s="1375">
        <v>1</v>
      </c>
      <c r="Q233" s="1310">
        <v>1925</v>
      </c>
      <c r="R233" s="1375">
        <v>1</v>
      </c>
      <c r="S233" s="866"/>
      <c r="T233" s="1306" t="s">
        <v>1162</v>
      </c>
    </row>
    <row r="234" spans="1:20" ht="54">
      <c r="A234" s="610">
        <v>1</v>
      </c>
      <c r="B234" s="610">
        <v>20</v>
      </c>
      <c r="C234" s="610">
        <v>21</v>
      </c>
      <c r="D234" s="1437" t="s">
        <v>1161</v>
      </c>
      <c r="E234" s="1509"/>
      <c r="F234" s="1225" t="s">
        <v>1574</v>
      </c>
      <c r="G234" s="1571" t="s">
        <v>1575</v>
      </c>
      <c r="H234" s="1571" t="s">
        <v>1575</v>
      </c>
      <c r="I234" s="867">
        <v>1591.941</v>
      </c>
      <c r="J234" s="1571" t="s">
        <v>1577</v>
      </c>
      <c r="K234" s="867">
        <v>2342.9</v>
      </c>
      <c r="L234" s="1571" t="s">
        <v>1578</v>
      </c>
      <c r="M234" s="1485">
        <v>2263.1</v>
      </c>
      <c r="N234" s="1571" t="s">
        <v>1579</v>
      </c>
      <c r="O234" s="1485">
        <v>2038.2</v>
      </c>
      <c r="P234" s="1571" t="s">
        <v>1576</v>
      </c>
      <c r="Q234" s="1485">
        <v>2223.1999999999998</v>
      </c>
      <c r="R234" s="1571" t="s">
        <v>1576</v>
      </c>
      <c r="S234" s="1485">
        <v>2223.1999999999998</v>
      </c>
      <c r="T234" s="1306" t="s">
        <v>1162</v>
      </c>
    </row>
    <row r="235" spans="1:20" ht="67.5">
      <c r="A235" s="610">
        <v>1</v>
      </c>
      <c r="B235" s="610">
        <v>20</v>
      </c>
      <c r="C235" s="610">
        <v>30</v>
      </c>
      <c r="D235" s="1306" t="s">
        <v>800</v>
      </c>
      <c r="E235" s="1307"/>
      <c r="F235" s="1225" t="s">
        <v>1569</v>
      </c>
      <c r="G235" s="1231" t="s">
        <v>1788</v>
      </c>
      <c r="H235" s="1231" t="s">
        <v>1788</v>
      </c>
      <c r="I235" s="867">
        <v>758</v>
      </c>
      <c r="J235" s="1231" t="s">
        <v>1789</v>
      </c>
      <c r="K235" s="867">
        <v>803</v>
      </c>
      <c r="L235" s="1231" t="s">
        <v>1790</v>
      </c>
      <c r="M235" s="867">
        <v>878</v>
      </c>
      <c r="N235" s="1231" t="s">
        <v>1791</v>
      </c>
      <c r="O235" s="867">
        <v>923</v>
      </c>
      <c r="P235" s="1231" t="s">
        <v>1787</v>
      </c>
      <c r="Q235" s="867">
        <v>968</v>
      </c>
      <c r="R235" s="1231" t="s">
        <v>1787</v>
      </c>
      <c r="S235" s="1310">
        <f>Q235+O235+M235+K235+I235</f>
        <v>4330</v>
      </c>
      <c r="T235" s="1306" t="s">
        <v>1136</v>
      </c>
    </row>
    <row r="236" spans="1:20" ht="81">
      <c r="A236" s="610">
        <v>1</v>
      </c>
      <c r="B236" s="610">
        <v>20</v>
      </c>
      <c r="C236" s="610">
        <v>31</v>
      </c>
      <c r="D236" s="867" t="s">
        <v>1209</v>
      </c>
      <c r="E236" s="1337"/>
      <c r="F236" s="1225" t="s">
        <v>717</v>
      </c>
      <c r="G236" s="1572">
        <v>0.76</v>
      </c>
      <c r="H236" s="1573"/>
      <c r="I236" s="1567">
        <v>400</v>
      </c>
      <c r="J236" s="1573"/>
      <c r="K236" s="1567">
        <v>400</v>
      </c>
      <c r="L236" s="1573"/>
      <c r="M236" s="1567">
        <v>400</v>
      </c>
      <c r="N236" s="1573"/>
      <c r="O236" s="1567">
        <v>400</v>
      </c>
      <c r="P236" s="1573"/>
      <c r="Q236" s="1567">
        <v>400</v>
      </c>
      <c r="R236" s="1572">
        <v>1</v>
      </c>
      <c r="S236" s="1310">
        <f>Q236+O236+M236+K236+I236</f>
        <v>2000</v>
      </c>
      <c r="T236" s="1306" t="s">
        <v>1142</v>
      </c>
    </row>
    <row r="237" spans="1:20" ht="54">
      <c r="A237" s="610">
        <v>1</v>
      </c>
      <c r="B237" s="610">
        <v>20</v>
      </c>
      <c r="C237" s="610">
        <v>32</v>
      </c>
      <c r="D237" s="1574" t="s">
        <v>1222</v>
      </c>
      <c r="E237" s="1575"/>
      <c r="F237" s="1576" t="s">
        <v>622</v>
      </c>
      <c r="G237" s="1231" t="s">
        <v>1871</v>
      </c>
      <c r="H237" s="866"/>
      <c r="I237" s="866"/>
      <c r="J237" s="866"/>
      <c r="K237" s="866"/>
      <c r="L237" s="866"/>
      <c r="M237" s="866"/>
      <c r="N237" s="866"/>
      <c r="O237" s="866"/>
      <c r="P237" s="866"/>
      <c r="Q237" s="866"/>
      <c r="R237" s="1231" t="s">
        <v>1871</v>
      </c>
      <c r="S237" s="866"/>
      <c r="T237" s="1306" t="s">
        <v>1142</v>
      </c>
    </row>
    <row r="238" spans="1:20" ht="67.5">
      <c r="A238" s="610"/>
      <c r="B238" s="610"/>
      <c r="C238" s="610"/>
      <c r="D238" s="666"/>
      <c r="E238" s="678"/>
      <c r="F238" s="1225" t="s">
        <v>624</v>
      </c>
      <c r="G238" s="1231" t="s">
        <v>1871</v>
      </c>
      <c r="H238" s="866"/>
      <c r="I238" s="866"/>
      <c r="J238" s="866"/>
      <c r="K238" s="866"/>
      <c r="L238" s="866"/>
      <c r="M238" s="866"/>
      <c r="N238" s="866"/>
      <c r="O238" s="866"/>
      <c r="P238" s="866"/>
      <c r="Q238" s="866"/>
      <c r="R238" s="1231" t="s">
        <v>1871</v>
      </c>
      <c r="S238" s="866"/>
      <c r="T238" s="1306" t="s">
        <v>1142</v>
      </c>
    </row>
    <row r="239" spans="1:20" ht="67.5">
      <c r="A239" s="610"/>
      <c r="B239" s="610"/>
      <c r="C239" s="610"/>
      <c r="D239" s="867" t="s">
        <v>1159</v>
      </c>
      <c r="E239" s="684"/>
      <c r="F239" s="1225" t="s">
        <v>1255</v>
      </c>
      <c r="G239" s="625"/>
      <c r="H239" s="606"/>
      <c r="I239" s="606"/>
      <c r="J239" s="606"/>
      <c r="K239" s="606"/>
      <c r="L239" s="606"/>
      <c r="M239" s="606"/>
      <c r="N239" s="606"/>
      <c r="O239" s="606"/>
      <c r="P239" s="606"/>
      <c r="Q239" s="606"/>
      <c r="S239" s="606"/>
      <c r="T239" s="1306" t="s">
        <v>1142</v>
      </c>
    </row>
    <row r="240" spans="1:20" ht="54">
      <c r="A240" s="610">
        <v>1</v>
      </c>
      <c r="B240" s="610">
        <v>20</v>
      </c>
      <c r="C240" s="610">
        <v>28</v>
      </c>
      <c r="D240" s="1497" t="s">
        <v>1154</v>
      </c>
      <c r="E240" s="1344"/>
      <c r="F240" s="1225" t="s">
        <v>1572</v>
      </c>
      <c r="G240" s="1375">
        <v>0.6</v>
      </c>
      <c r="H240" s="1375">
        <v>1</v>
      </c>
      <c r="I240" s="1405">
        <v>2095</v>
      </c>
      <c r="J240" s="1375">
        <v>1</v>
      </c>
      <c r="K240" s="1405">
        <v>2425</v>
      </c>
      <c r="L240" s="1375">
        <v>1</v>
      </c>
      <c r="M240" s="1405">
        <v>2935</v>
      </c>
      <c r="N240" s="1375">
        <v>1</v>
      </c>
      <c r="O240" s="1405">
        <v>3445</v>
      </c>
      <c r="P240" s="1375">
        <v>1</v>
      </c>
      <c r="Q240" s="1405">
        <v>3950</v>
      </c>
      <c r="R240" s="1375">
        <v>1</v>
      </c>
      <c r="S240" s="1577">
        <f>Q240+O240+M240+K240+I240</f>
        <v>14850</v>
      </c>
      <c r="T240" s="1306" t="s">
        <v>1136</v>
      </c>
    </row>
    <row r="241" spans="1:20" ht="67.5">
      <c r="A241" s="610"/>
      <c r="B241" s="610"/>
      <c r="C241" s="610"/>
      <c r="D241" s="1497" t="s">
        <v>1470</v>
      </c>
      <c r="E241" s="1498"/>
      <c r="F241" s="1321" t="s">
        <v>1571</v>
      </c>
      <c r="G241" s="1375">
        <v>0</v>
      </c>
      <c r="H241" s="1375">
        <v>1</v>
      </c>
      <c r="I241" s="867">
        <v>545</v>
      </c>
      <c r="J241" s="1375">
        <v>1</v>
      </c>
      <c r="K241" s="867">
        <v>610</v>
      </c>
      <c r="L241" s="1375">
        <v>1</v>
      </c>
      <c r="M241" s="867">
        <v>685</v>
      </c>
      <c r="N241" s="1375">
        <v>1</v>
      </c>
      <c r="O241" s="867">
        <v>760</v>
      </c>
      <c r="P241" s="1375">
        <v>1</v>
      </c>
      <c r="Q241" s="867">
        <v>835</v>
      </c>
      <c r="R241" s="1375">
        <v>1</v>
      </c>
      <c r="S241" s="1577">
        <f>Q241+O241+M241+K241+I241</f>
        <v>3435</v>
      </c>
      <c r="T241" s="1306" t="s">
        <v>1136</v>
      </c>
    </row>
    <row r="242" spans="1:20" ht="94.5">
      <c r="A242" s="610"/>
      <c r="B242" s="610"/>
      <c r="C242" s="610"/>
      <c r="D242" s="1497" t="s">
        <v>1143</v>
      </c>
      <c r="E242" s="1578"/>
      <c r="F242" s="1225" t="s">
        <v>1054</v>
      </c>
      <c r="G242" s="1375">
        <v>0.3</v>
      </c>
      <c r="H242" s="606"/>
      <c r="I242" s="606"/>
      <c r="J242" s="606"/>
      <c r="K242" s="606"/>
      <c r="L242" s="606"/>
      <c r="M242" s="606"/>
      <c r="N242" s="606"/>
      <c r="O242" s="606"/>
      <c r="P242" s="606"/>
      <c r="Q242" s="606"/>
      <c r="R242" s="1375"/>
      <c r="S242" s="606"/>
      <c r="T242" s="1306" t="s">
        <v>1142</v>
      </c>
    </row>
    <row r="243" spans="1:20" ht="40.5">
      <c r="A243" s="610"/>
      <c r="B243" s="610"/>
      <c r="C243" s="610"/>
      <c r="D243" s="1497" t="s">
        <v>1144</v>
      </c>
      <c r="E243" s="1578"/>
      <c r="F243" s="1321" t="s">
        <v>1267</v>
      </c>
      <c r="G243" s="625"/>
      <c r="H243" s="606"/>
      <c r="I243" s="606"/>
      <c r="J243" s="606"/>
      <c r="K243" s="606"/>
      <c r="L243" s="606"/>
      <c r="M243" s="606"/>
      <c r="N243" s="606"/>
      <c r="O243" s="606"/>
      <c r="P243" s="606"/>
      <c r="Q243" s="606"/>
      <c r="R243" s="1231" t="s">
        <v>1268</v>
      </c>
      <c r="S243" s="606"/>
      <c r="T243" s="1306" t="s">
        <v>1142</v>
      </c>
    </row>
    <row r="244" spans="1:20">
      <c r="A244" s="610"/>
      <c r="B244" s="610"/>
      <c r="C244" s="610"/>
      <c r="D244" s="1271"/>
      <c r="E244" s="678"/>
      <c r="F244" s="695"/>
      <c r="G244" s="625"/>
      <c r="H244" s="606"/>
      <c r="I244" s="606"/>
      <c r="J244" s="606"/>
      <c r="K244" s="606"/>
      <c r="L244" s="606"/>
      <c r="M244" s="606"/>
      <c r="N244" s="606"/>
      <c r="O244" s="606"/>
      <c r="P244" s="606"/>
      <c r="Q244" s="606"/>
      <c r="R244" s="625"/>
      <c r="S244" s="606"/>
      <c r="T244" s="1306"/>
    </row>
    <row r="245" spans="1:20">
      <c r="A245" s="610">
        <v>1</v>
      </c>
      <c r="B245" s="611">
        <v>21</v>
      </c>
      <c r="C245" s="610"/>
      <c r="D245" s="628" t="s">
        <v>1373</v>
      </c>
      <c r="E245" s="681"/>
      <c r="F245" s="699"/>
      <c r="G245" s="610"/>
      <c r="H245" s="606"/>
      <c r="I245" s="606"/>
      <c r="J245" s="606"/>
      <c r="K245" s="606"/>
      <c r="L245" s="606"/>
      <c r="M245" s="606"/>
      <c r="N245" s="606"/>
      <c r="O245" s="606"/>
      <c r="P245" s="606"/>
      <c r="Q245" s="606"/>
      <c r="R245" s="606"/>
      <c r="S245" s="606"/>
      <c r="T245" s="866"/>
    </row>
    <row r="246" spans="1:20">
      <c r="A246" s="610"/>
      <c r="B246" s="610"/>
      <c r="C246" s="610"/>
      <c r="D246" s="606"/>
      <c r="E246" s="683"/>
      <c r="F246" s="699"/>
      <c r="G246" s="610"/>
      <c r="H246" s="606"/>
      <c r="I246" s="606"/>
      <c r="J246" s="606"/>
      <c r="K246" s="606"/>
      <c r="L246" s="606"/>
      <c r="M246" s="606"/>
      <c r="N246" s="606"/>
      <c r="O246" s="606"/>
      <c r="P246" s="606"/>
      <c r="Q246" s="606"/>
      <c r="R246" s="606"/>
      <c r="S246" s="606"/>
      <c r="T246" s="866"/>
    </row>
    <row r="247" spans="1:20" ht="81">
      <c r="A247" s="610">
        <v>1</v>
      </c>
      <c r="B247" s="610">
        <v>21</v>
      </c>
      <c r="C247" s="610">
        <v>16</v>
      </c>
      <c r="D247" s="867" t="s">
        <v>1796</v>
      </c>
      <c r="E247" s="1481" t="s">
        <v>1542</v>
      </c>
      <c r="F247" s="1321" t="s">
        <v>1798</v>
      </c>
      <c r="G247" s="1231" t="s">
        <v>1797</v>
      </c>
      <c r="H247" s="867" t="s">
        <v>1799</v>
      </c>
      <c r="I247" s="1720">
        <v>2115</v>
      </c>
      <c r="J247" s="867" t="s">
        <v>1803</v>
      </c>
      <c r="K247" s="1720">
        <v>1065</v>
      </c>
      <c r="L247" s="867" t="s">
        <v>1802</v>
      </c>
      <c r="M247" s="1720">
        <v>1115</v>
      </c>
      <c r="N247" s="867" t="s">
        <v>1801</v>
      </c>
      <c r="O247" s="1720">
        <v>1065</v>
      </c>
      <c r="P247" s="867" t="s">
        <v>1801</v>
      </c>
      <c r="Q247" s="1720">
        <v>1115</v>
      </c>
      <c r="R247" s="867" t="s">
        <v>1800</v>
      </c>
      <c r="S247" s="1720">
        <f>Q247+O247+M247+K247+I247</f>
        <v>6475</v>
      </c>
      <c r="T247" s="1718" t="s">
        <v>1374</v>
      </c>
    </row>
    <row r="248" spans="1:20" ht="91.9" customHeight="1">
      <c r="A248" s="610"/>
      <c r="B248" s="610"/>
      <c r="C248" s="610"/>
      <c r="D248" s="606"/>
      <c r="E248" s="1481" t="s">
        <v>1542</v>
      </c>
      <c r="F248" s="1321" t="s">
        <v>1367</v>
      </c>
      <c r="G248" s="1231" t="s">
        <v>1804</v>
      </c>
      <c r="H248" s="1338">
        <v>0.6</v>
      </c>
      <c r="I248" s="1722"/>
      <c r="J248" s="1338">
        <v>0.6</v>
      </c>
      <c r="K248" s="1722"/>
      <c r="L248" s="1338">
        <v>0.6</v>
      </c>
      <c r="M248" s="1722"/>
      <c r="N248" s="1338">
        <v>0.6</v>
      </c>
      <c r="O248" s="1722"/>
      <c r="P248" s="1338">
        <v>0.6</v>
      </c>
      <c r="Q248" s="1722"/>
      <c r="R248" s="1375">
        <v>0.6</v>
      </c>
      <c r="S248" s="1722"/>
      <c r="T248" s="1726"/>
    </row>
    <row r="249" spans="1:20" ht="54">
      <c r="A249" s="610"/>
      <c r="B249" s="610"/>
      <c r="C249" s="610"/>
      <c r="D249" s="606"/>
      <c r="E249" s="1481" t="s">
        <v>1542</v>
      </c>
      <c r="F249" s="1321" t="s">
        <v>1368</v>
      </c>
      <c r="G249" s="1231" t="s">
        <v>1805</v>
      </c>
      <c r="H249" s="1338">
        <v>0.9</v>
      </c>
      <c r="I249" s="1722"/>
      <c r="J249" s="1338">
        <v>0.9</v>
      </c>
      <c r="K249" s="1722"/>
      <c r="L249" s="1338">
        <v>0.9</v>
      </c>
      <c r="M249" s="1722"/>
      <c r="N249" s="1338">
        <v>0.9</v>
      </c>
      <c r="O249" s="1722"/>
      <c r="P249" s="1338">
        <v>0.9</v>
      </c>
      <c r="Q249" s="1722"/>
      <c r="R249" s="1338">
        <v>0.9</v>
      </c>
      <c r="S249" s="1722"/>
      <c r="T249" s="1726"/>
    </row>
    <row r="250" spans="1:20" ht="27">
      <c r="A250" s="610"/>
      <c r="B250" s="610"/>
      <c r="C250" s="610"/>
      <c r="D250" s="606"/>
      <c r="E250" s="1481" t="s">
        <v>1542</v>
      </c>
      <c r="F250" s="1321" t="s">
        <v>1806</v>
      </c>
      <c r="G250" s="1231" t="s">
        <v>1807</v>
      </c>
      <c r="H250" s="1338">
        <v>0.9</v>
      </c>
      <c r="I250" s="1722"/>
      <c r="J250" s="1338">
        <v>0.9</v>
      </c>
      <c r="K250" s="1722"/>
      <c r="L250" s="1338">
        <v>0.9</v>
      </c>
      <c r="M250" s="1722"/>
      <c r="N250" s="1338">
        <v>0.9</v>
      </c>
      <c r="O250" s="1722"/>
      <c r="P250" s="1338">
        <v>0.9</v>
      </c>
      <c r="Q250" s="1722"/>
      <c r="R250" s="1338">
        <v>0.9</v>
      </c>
      <c r="S250" s="1722"/>
      <c r="T250" s="1726"/>
    </row>
    <row r="251" spans="1:20" ht="40.5">
      <c r="A251" s="610"/>
      <c r="B251" s="610"/>
      <c r="C251" s="610"/>
      <c r="D251" s="606"/>
      <c r="E251" s="1481" t="s">
        <v>1542</v>
      </c>
      <c r="F251" s="1321" t="s">
        <v>1372</v>
      </c>
      <c r="G251" s="1231" t="s">
        <v>1808</v>
      </c>
      <c r="H251" s="1338">
        <v>0.6</v>
      </c>
      <c r="I251" s="1721"/>
      <c r="J251" s="1338">
        <v>0.6</v>
      </c>
      <c r="K251" s="1721"/>
      <c r="L251" s="1338">
        <v>0.6</v>
      </c>
      <c r="M251" s="1721"/>
      <c r="N251" s="1338">
        <v>0.6</v>
      </c>
      <c r="O251" s="1721"/>
      <c r="P251" s="1338">
        <v>0.6</v>
      </c>
      <c r="Q251" s="1721"/>
      <c r="R251" s="1375">
        <v>0.6</v>
      </c>
      <c r="S251" s="1721"/>
      <c r="T251" s="1719"/>
    </row>
    <row r="252" spans="1:20" ht="67.5">
      <c r="A252" s="610"/>
      <c r="B252" s="610"/>
      <c r="C252" s="610"/>
      <c r="D252" s="867" t="s">
        <v>1809</v>
      </c>
      <c r="E252" s="1481" t="s">
        <v>1542</v>
      </c>
      <c r="F252" s="1321" t="s">
        <v>1810</v>
      </c>
      <c r="G252" s="1231" t="s">
        <v>1811</v>
      </c>
      <c r="H252" s="867" t="s">
        <v>1814</v>
      </c>
      <c r="I252" s="1718">
        <v>485</v>
      </c>
      <c r="J252" s="867" t="s">
        <v>1815</v>
      </c>
      <c r="K252" s="1718">
        <v>485</v>
      </c>
      <c r="L252" s="867" t="s">
        <v>1816</v>
      </c>
      <c r="M252" s="1718">
        <v>510</v>
      </c>
      <c r="N252" s="867" t="s">
        <v>1817</v>
      </c>
      <c r="O252" s="1718">
        <v>510</v>
      </c>
      <c r="P252" s="867" t="s">
        <v>1818</v>
      </c>
      <c r="Q252" s="1718">
        <v>510</v>
      </c>
      <c r="R252" s="867" t="s">
        <v>1818</v>
      </c>
      <c r="S252" s="1720">
        <v>2500</v>
      </c>
      <c r="T252" s="1716"/>
    </row>
    <row r="253" spans="1:20" ht="67.5">
      <c r="A253" s="610"/>
      <c r="B253" s="610"/>
      <c r="C253" s="610"/>
      <c r="D253" s="606"/>
      <c r="E253" s="1344" t="s">
        <v>1542</v>
      </c>
      <c r="F253" s="1321" t="s">
        <v>1812</v>
      </c>
      <c r="G253" s="1231" t="s">
        <v>1813</v>
      </c>
      <c r="H253" s="1322">
        <v>0.65</v>
      </c>
      <c r="I253" s="1719"/>
      <c r="J253" s="1322">
        <v>0.67</v>
      </c>
      <c r="K253" s="1719"/>
      <c r="L253" s="1322">
        <v>0.67</v>
      </c>
      <c r="M253" s="1719"/>
      <c r="N253" s="1322">
        <v>0.7</v>
      </c>
      <c r="O253" s="1719"/>
      <c r="P253" s="1322">
        <v>0.75</v>
      </c>
      <c r="Q253" s="1719"/>
      <c r="R253" s="1579">
        <v>0.8</v>
      </c>
      <c r="S253" s="1721"/>
      <c r="T253" s="1717"/>
    </row>
    <row r="254" spans="1:20">
      <c r="A254" s="610"/>
      <c r="B254" s="610"/>
      <c r="C254" s="610"/>
      <c r="D254" s="606"/>
      <c r="E254" s="683"/>
      <c r="F254" s="591"/>
      <c r="S254" s="606"/>
      <c r="T254" s="866"/>
    </row>
    <row r="255" spans="1:20" ht="33">
      <c r="A255" s="610">
        <v>1</v>
      </c>
      <c r="B255" s="611">
        <v>22</v>
      </c>
      <c r="C255" s="610"/>
      <c r="D255" s="628" t="s">
        <v>1506</v>
      </c>
      <c r="E255" s="681"/>
      <c r="F255" s="699"/>
      <c r="G255" s="610"/>
      <c r="H255" s="606"/>
      <c r="I255" s="606"/>
      <c r="J255" s="606"/>
      <c r="K255" s="606"/>
      <c r="L255" s="606"/>
      <c r="M255" s="606"/>
      <c r="N255" s="606"/>
      <c r="O255" s="606"/>
      <c r="P255" s="606"/>
      <c r="Q255" s="606"/>
      <c r="R255" s="606"/>
      <c r="S255" s="606"/>
      <c r="T255" s="866"/>
    </row>
    <row r="256" spans="1:20">
      <c r="A256" s="610"/>
      <c r="B256" s="610"/>
      <c r="C256" s="610"/>
      <c r="D256" s="606"/>
      <c r="E256" s="683"/>
      <c r="F256" s="699"/>
      <c r="G256" s="610"/>
      <c r="H256" s="606"/>
      <c r="I256" s="606"/>
      <c r="J256" s="606"/>
      <c r="K256" s="606"/>
      <c r="L256" s="606"/>
      <c r="M256" s="606"/>
      <c r="N256" s="606"/>
      <c r="O256" s="606"/>
      <c r="P256" s="606"/>
      <c r="Q256" s="606"/>
      <c r="R256" s="606"/>
      <c r="S256" s="606"/>
      <c r="T256" s="866"/>
    </row>
    <row r="257" spans="1:20" ht="68.25">
      <c r="A257" s="610">
        <v>1</v>
      </c>
      <c r="B257" s="610">
        <v>22</v>
      </c>
      <c r="C257" s="610">
        <v>15</v>
      </c>
      <c r="D257" s="1306" t="s">
        <v>537</v>
      </c>
      <c r="E257" s="1307"/>
      <c r="F257" s="1321" t="s">
        <v>1899</v>
      </c>
      <c r="G257" s="844"/>
      <c r="H257" s="866" t="s">
        <v>1900</v>
      </c>
      <c r="I257" s="867">
        <v>300</v>
      </c>
      <c r="J257" s="866" t="s">
        <v>1900</v>
      </c>
      <c r="K257" s="867">
        <v>350</v>
      </c>
      <c r="L257" s="866" t="s">
        <v>1900</v>
      </c>
      <c r="M257" s="867">
        <v>400</v>
      </c>
      <c r="N257" s="866" t="s">
        <v>1901</v>
      </c>
      <c r="O257" s="867">
        <v>450</v>
      </c>
      <c r="P257" s="866" t="s">
        <v>1901</v>
      </c>
      <c r="Q257" s="867">
        <v>500</v>
      </c>
      <c r="R257" s="866" t="s">
        <v>1902</v>
      </c>
      <c r="S257" s="1310">
        <f>Q257+O257+M257+K257+I257</f>
        <v>2000</v>
      </c>
      <c r="T257" s="867" t="s">
        <v>1411</v>
      </c>
    </row>
    <row r="258" spans="1:20" ht="54">
      <c r="A258" s="610">
        <v>1</v>
      </c>
      <c r="B258" s="610">
        <v>22</v>
      </c>
      <c r="C258" s="610">
        <v>17</v>
      </c>
      <c r="D258" s="1437" t="s">
        <v>539</v>
      </c>
      <c r="E258" s="1509"/>
      <c r="F258" s="1225" t="s">
        <v>1430</v>
      </c>
      <c r="G258" s="844"/>
      <c r="H258" s="866"/>
      <c r="I258" s="866"/>
      <c r="J258" s="866"/>
      <c r="K258" s="866"/>
      <c r="L258" s="866"/>
      <c r="M258" s="866"/>
      <c r="N258" s="866"/>
      <c r="O258" s="866"/>
      <c r="P258" s="866"/>
      <c r="Q258" s="866"/>
      <c r="R258" s="1231" t="s">
        <v>1348</v>
      </c>
      <c r="S258" s="866"/>
      <c r="T258" s="867" t="s">
        <v>1411</v>
      </c>
    </row>
    <row r="259" spans="1:20">
      <c r="A259" s="610"/>
      <c r="B259" s="610"/>
      <c r="C259" s="610"/>
      <c r="D259" s="606"/>
      <c r="E259" s="683"/>
      <c r="F259" s="699"/>
      <c r="G259" s="610"/>
      <c r="H259" s="606"/>
      <c r="I259" s="606"/>
      <c r="J259" s="606"/>
      <c r="K259" s="606"/>
      <c r="L259" s="606"/>
      <c r="M259" s="606"/>
      <c r="N259" s="606"/>
      <c r="O259" s="606"/>
      <c r="P259" s="606"/>
      <c r="Q259" s="606"/>
      <c r="R259" s="606"/>
      <c r="S259" s="606"/>
      <c r="T259" s="866"/>
    </row>
    <row r="260" spans="1:20">
      <c r="A260" s="610">
        <v>1</v>
      </c>
      <c r="B260" s="611">
        <v>24</v>
      </c>
      <c r="C260" s="610"/>
      <c r="D260" s="628" t="s">
        <v>1188</v>
      </c>
      <c r="E260" s="681"/>
      <c r="F260" s="699"/>
      <c r="G260" s="610"/>
      <c r="H260" s="606"/>
      <c r="I260" s="606"/>
      <c r="J260" s="606"/>
      <c r="K260" s="606"/>
      <c r="L260" s="606"/>
      <c r="M260" s="606"/>
      <c r="N260" s="606"/>
      <c r="O260" s="606"/>
      <c r="P260" s="606"/>
      <c r="Q260" s="606"/>
      <c r="R260" s="606"/>
      <c r="S260" s="606"/>
      <c r="T260" s="866"/>
    </row>
    <row r="261" spans="1:20">
      <c r="A261" s="610"/>
      <c r="B261" s="611"/>
      <c r="C261" s="610"/>
      <c r="D261" s="1580"/>
      <c r="E261" s="1454"/>
      <c r="F261" s="751"/>
      <c r="G261" s="642"/>
      <c r="H261" s="646"/>
      <c r="I261" s="646"/>
      <c r="J261" s="646"/>
      <c r="K261" s="646"/>
      <c r="L261" s="646"/>
      <c r="M261" s="646"/>
      <c r="N261" s="646"/>
      <c r="O261" s="646"/>
      <c r="P261" s="646"/>
      <c r="Q261" s="646"/>
      <c r="R261" s="646"/>
      <c r="S261" s="646"/>
      <c r="T261" s="866"/>
    </row>
    <row r="262" spans="1:20" ht="54">
      <c r="A262" s="610">
        <v>1</v>
      </c>
      <c r="B262" s="610">
        <v>24</v>
      </c>
      <c r="C262" s="610">
        <v>15</v>
      </c>
      <c r="D262" s="1306" t="s">
        <v>1185</v>
      </c>
      <c r="E262" s="1307"/>
      <c r="F262" s="1326" t="s">
        <v>1563</v>
      </c>
      <c r="G262" s="1231" t="s">
        <v>1554</v>
      </c>
      <c r="H262" s="1581">
        <v>14</v>
      </c>
      <c r="I262" s="1551">
        <v>250</v>
      </c>
      <c r="J262" s="1581">
        <v>14</v>
      </c>
      <c r="K262" s="1551">
        <v>270</v>
      </c>
      <c r="L262" s="1581">
        <v>14</v>
      </c>
      <c r="M262" s="1551">
        <f>K262*110%</f>
        <v>297</v>
      </c>
      <c r="N262" s="1581">
        <v>14</v>
      </c>
      <c r="O262" s="1551">
        <f>M262*110%</f>
        <v>326.70000000000005</v>
      </c>
      <c r="P262" s="1581">
        <v>14</v>
      </c>
      <c r="Q262" s="1551">
        <f>O262*110%</f>
        <v>359.37000000000006</v>
      </c>
      <c r="R262" s="1581" t="s">
        <v>1555</v>
      </c>
      <c r="S262" s="1551">
        <f>I262+K262+M262+O262+Q262</f>
        <v>1503.0700000000002</v>
      </c>
      <c r="T262" s="1306" t="s">
        <v>1189</v>
      </c>
    </row>
    <row r="263" spans="1:20" ht="40.5">
      <c r="A263" s="610">
        <v>1</v>
      </c>
      <c r="B263" s="610">
        <v>24</v>
      </c>
      <c r="C263" s="610">
        <v>18</v>
      </c>
      <c r="D263" s="1306" t="s">
        <v>1186</v>
      </c>
      <c r="E263" s="1307"/>
      <c r="F263" s="1326" t="s">
        <v>1556</v>
      </c>
      <c r="G263" s="1306"/>
      <c r="H263" s="1375">
        <v>1</v>
      </c>
      <c r="I263" s="1551">
        <v>950</v>
      </c>
      <c r="J263" s="1375">
        <v>1</v>
      </c>
      <c r="K263" s="1551">
        <v>545</v>
      </c>
      <c r="L263" s="1375">
        <v>1</v>
      </c>
      <c r="M263" s="1582">
        <v>599.5</v>
      </c>
      <c r="N263" s="1375">
        <v>1</v>
      </c>
      <c r="O263" s="1583">
        <v>659.45</v>
      </c>
      <c r="P263" s="1375">
        <v>1</v>
      </c>
      <c r="Q263" s="1584">
        <v>725.39499999999998</v>
      </c>
      <c r="R263" s="1375">
        <v>5</v>
      </c>
      <c r="S263" s="1584">
        <v>3479.3449999999998</v>
      </c>
      <c r="T263" s="1306" t="s">
        <v>1189</v>
      </c>
    </row>
    <row r="264" spans="1:20" ht="40.5">
      <c r="A264" s="610"/>
      <c r="B264" s="610"/>
      <c r="C264" s="610"/>
      <c r="D264" s="1497" t="s">
        <v>1557</v>
      </c>
      <c r="E264" s="1344"/>
      <c r="F264" s="1327" t="s">
        <v>1558</v>
      </c>
      <c r="G264" s="1328">
        <v>530</v>
      </c>
      <c r="H264" s="1585" t="s">
        <v>1564</v>
      </c>
      <c r="I264" s="1586">
        <f>SUM(I265:I270)</f>
        <v>2810</v>
      </c>
      <c r="J264" s="1585" t="str">
        <f t="shared" ref="J264" si="6">H264</f>
        <v>100 berkas</v>
      </c>
      <c r="K264" s="1586">
        <f>SUM(K265:K270)</f>
        <v>2685</v>
      </c>
      <c r="L264" s="1585" t="s">
        <v>1565</v>
      </c>
      <c r="M264" s="1586">
        <f>SUM(M265:M270)</f>
        <v>2861</v>
      </c>
      <c r="N264" s="1585" t="str">
        <f t="shared" ref="N264" si="7">L264</f>
        <v>110 berkas</v>
      </c>
      <c r="O264" s="1586">
        <f>SUM(O265:O270)</f>
        <v>3148.1000000000004</v>
      </c>
      <c r="P264" s="1585" t="str">
        <f t="shared" ref="P264" si="8">N264</f>
        <v>110 berkas</v>
      </c>
      <c r="Q264" s="1586">
        <f>SUM(Q265:Q270)</f>
        <v>3452.4100000000003</v>
      </c>
      <c r="R264" s="1587">
        <v>1060</v>
      </c>
      <c r="S264" s="1588">
        <v>3252.55</v>
      </c>
      <c r="T264" s="1306" t="s">
        <v>1189</v>
      </c>
    </row>
    <row r="265" spans="1:20" ht="40.5">
      <c r="A265" s="610"/>
      <c r="B265" s="610"/>
      <c r="C265" s="610"/>
      <c r="D265" s="1497" t="s">
        <v>1314</v>
      </c>
      <c r="E265" s="1344"/>
      <c r="F265" s="1321" t="s">
        <v>1559</v>
      </c>
      <c r="G265" s="844" t="s">
        <v>1560</v>
      </c>
      <c r="H265" s="1338" t="s">
        <v>1561</v>
      </c>
      <c r="I265" s="1551">
        <v>1020</v>
      </c>
      <c r="J265" s="1375" t="s">
        <v>1561</v>
      </c>
      <c r="K265" s="1551">
        <v>1110</v>
      </c>
      <c r="L265" s="1375" t="s">
        <v>1561</v>
      </c>
      <c r="M265" s="1551">
        <f>K265*110%</f>
        <v>1221</v>
      </c>
      <c r="N265" s="1375" t="s">
        <v>1561</v>
      </c>
      <c r="O265" s="1551">
        <f>M265*110%</f>
        <v>1343.1000000000001</v>
      </c>
      <c r="P265" s="1375" t="s">
        <v>1561</v>
      </c>
      <c r="Q265" s="1589">
        <f>O265*110%</f>
        <v>1477.4100000000003</v>
      </c>
      <c r="R265" s="1581" t="s">
        <v>1562</v>
      </c>
      <c r="S265" s="1590">
        <f t="shared" ref="S265" si="9">I265+K265+M265+O265+Q265</f>
        <v>6171.51</v>
      </c>
      <c r="T265" s="1306" t="s">
        <v>1189</v>
      </c>
    </row>
    <row r="266" spans="1:20">
      <c r="A266" s="610"/>
      <c r="B266" s="610"/>
      <c r="C266" s="610"/>
      <c r="D266" s="600"/>
      <c r="E266" s="764"/>
      <c r="F266" s="765"/>
      <c r="G266" s="597"/>
      <c r="H266" s="600"/>
      <c r="I266" s="600"/>
      <c r="J266" s="600"/>
      <c r="K266" s="600"/>
      <c r="L266" s="600"/>
      <c r="M266" s="600"/>
      <c r="N266" s="600"/>
      <c r="O266" s="600"/>
      <c r="P266" s="600"/>
      <c r="Q266" s="600"/>
      <c r="R266" s="600"/>
      <c r="S266" s="600"/>
      <c r="T266" s="866"/>
    </row>
    <row r="267" spans="1:20" ht="33">
      <c r="A267" s="610">
        <v>1</v>
      </c>
      <c r="B267" s="611">
        <v>25</v>
      </c>
      <c r="C267" s="610"/>
      <c r="D267" s="628" t="s">
        <v>1212</v>
      </c>
      <c r="E267" s="681"/>
      <c r="F267" s="699"/>
      <c r="G267" s="610"/>
      <c r="H267" s="606"/>
      <c r="I267" s="606"/>
      <c r="J267" s="606"/>
      <c r="K267" s="606"/>
      <c r="L267" s="606"/>
      <c r="M267" s="606"/>
      <c r="N267" s="606"/>
      <c r="O267" s="606"/>
      <c r="P267" s="606"/>
      <c r="Q267" s="606"/>
      <c r="R267" s="606"/>
      <c r="S267" s="606"/>
      <c r="T267" s="866"/>
    </row>
    <row r="268" spans="1:20">
      <c r="A268" s="610"/>
      <c r="B268" s="610"/>
      <c r="C268" s="610"/>
      <c r="D268" s="606"/>
      <c r="E268" s="683"/>
      <c r="F268" s="699"/>
      <c r="G268" s="610"/>
      <c r="H268" s="606"/>
      <c r="I268" s="606"/>
      <c r="J268" s="606"/>
      <c r="K268" s="606"/>
      <c r="L268" s="606"/>
      <c r="M268" s="606"/>
      <c r="N268" s="606"/>
      <c r="O268" s="606"/>
      <c r="P268" s="606"/>
      <c r="Q268" s="606"/>
      <c r="R268" s="606"/>
      <c r="S268" s="606"/>
      <c r="T268" s="866"/>
    </row>
    <row r="269" spans="1:20" ht="54">
      <c r="A269" s="610">
        <v>1</v>
      </c>
      <c r="B269" s="610">
        <v>25</v>
      </c>
      <c r="C269" s="610">
        <v>15</v>
      </c>
      <c r="D269" s="1306" t="s">
        <v>1210</v>
      </c>
      <c r="E269" s="1307"/>
      <c r="F269" s="1340" t="s">
        <v>1766</v>
      </c>
      <c r="G269" s="1375">
        <v>0.6</v>
      </c>
      <c r="H269" s="1322">
        <v>0.6</v>
      </c>
      <c r="I269" s="867">
        <v>1315</v>
      </c>
      <c r="J269" s="1322">
        <v>0.7</v>
      </c>
      <c r="K269" s="867">
        <v>1200</v>
      </c>
      <c r="L269" s="1322">
        <v>0.8</v>
      </c>
      <c r="M269" s="867">
        <v>1365</v>
      </c>
      <c r="N269" s="1322">
        <v>0.9</v>
      </c>
      <c r="O269" s="867">
        <v>1530</v>
      </c>
      <c r="P269" s="1322">
        <v>1</v>
      </c>
      <c r="Q269" s="867">
        <v>1700</v>
      </c>
      <c r="R269" s="1375">
        <v>1</v>
      </c>
      <c r="S269" s="1591">
        <f t="shared" ref="S269" si="10">I269+K269+M269+O269+Q269</f>
        <v>7110</v>
      </c>
      <c r="T269" s="1306" t="s">
        <v>1213</v>
      </c>
    </row>
    <row r="270" spans="1:20" ht="81">
      <c r="A270" s="610">
        <v>1</v>
      </c>
      <c r="B270" s="610">
        <v>25</v>
      </c>
      <c r="C270" s="610">
        <v>17</v>
      </c>
      <c r="D270" s="1437" t="s">
        <v>1214</v>
      </c>
      <c r="E270" s="1509"/>
      <c r="F270" s="1321" t="s">
        <v>1767</v>
      </c>
      <c r="G270" s="1375">
        <v>0.6</v>
      </c>
      <c r="H270" s="1322">
        <v>0.6</v>
      </c>
      <c r="I270" s="867">
        <v>475</v>
      </c>
      <c r="J270" s="1322">
        <v>0.7</v>
      </c>
      <c r="K270" s="867">
        <v>375</v>
      </c>
      <c r="L270" s="1322">
        <v>0.8</v>
      </c>
      <c r="M270" s="867">
        <v>275</v>
      </c>
      <c r="N270" s="1322">
        <v>0.9</v>
      </c>
      <c r="O270" s="867">
        <v>275</v>
      </c>
      <c r="P270" s="1322">
        <v>1</v>
      </c>
      <c r="Q270" s="867">
        <v>275</v>
      </c>
      <c r="R270" s="1375">
        <v>1</v>
      </c>
      <c r="S270" s="867">
        <v>275</v>
      </c>
      <c r="T270" s="1306" t="s">
        <v>1213</v>
      </c>
    </row>
    <row r="271" spans="1:20">
      <c r="A271" s="610"/>
      <c r="B271" s="610"/>
      <c r="C271" s="610"/>
      <c r="D271" s="606"/>
      <c r="E271" s="683"/>
      <c r="F271" s="699"/>
      <c r="G271" s="610"/>
      <c r="H271" s="606"/>
      <c r="I271" s="606"/>
      <c r="J271" s="606"/>
      <c r="K271" s="606"/>
      <c r="L271" s="606"/>
      <c r="M271" s="606"/>
      <c r="N271" s="606"/>
      <c r="O271" s="606"/>
      <c r="P271" s="606"/>
      <c r="Q271" s="606"/>
      <c r="R271" s="606"/>
      <c r="S271" s="606"/>
      <c r="T271" s="866"/>
    </row>
    <row r="272" spans="1:20">
      <c r="A272" s="610">
        <v>2</v>
      </c>
      <c r="B272" s="611" t="s">
        <v>1477</v>
      </c>
      <c r="C272" s="610"/>
      <c r="D272" s="606" t="s">
        <v>1376</v>
      </c>
      <c r="E272" s="683"/>
      <c r="F272" s="699"/>
      <c r="G272" s="610"/>
      <c r="H272" s="606"/>
      <c r="I272" s="606"/>
      <c r="J272" s="606"/>
      <c r="K272" s="606"/>
      <c r="L272" s="606"/>
      <c r="M272" s="606"/>
      <c r="N272" s="606"/>
      <c r="O272" s="606"/>
      <c r="P272" s="606"/>
      <c r="Q272" s="606"/>
      <c r="R272" s="606"/>
      <c r="S272" s="606"/>
      <c r="T272" s="866"/>
    </row>
    <row r="273" spans="1:20">
      <c r="A273" s="610"/>
      <c r="B273" s="610"/>
      <c r="C273" s="610"/>
      <c r="D273" s="1271"/>
      <c r="E273" s="678"/>
      <c r="F273" s="696"/>
      <c r="G273" s="610"/>
      <c r="H273" s="606"/>
      <c r="I273" s="606"/>
      <c r="J273" s="606"/>
      <c r="K273" s="606"/>
      <c r="L273" s="606"/>
      <c r="M273" s="606"/>
      <c r="N273" s="606"/>
      <c r="O273" s="606"/>
      <c r="P273" s="606"/>
      <c r="Q273" s="606"/>
      <c r="R273" s="606"/>
      <c r="S273" s="606"/>
      <c r="T273" s="866"/>
    </row>
    <row r="274" spans="1:20" ht="54">
      <c r="A274" s="610">
        <v>2</v>
      </c>
      <c r="B274" s="611" t="s">
        <v>1477</v>
      </c>
      <c r="C274" s="610">
        <v>19</v>
      </c>
      <c r="D274" s="867" t="s">
        <v>1873</v>
      </c>
      <c r="E274" s="1337"/>
      <c r="F274" s="1525" t="s">
        <v>1872</v>
      </c>
      <c r="G274" s="1231" t="s">
        <v>1874</v>
      </c>
      <c r="H274" s="1322">
        <v>0.2</v>
      </c>
      <c r="I274" s="1310">
        <v>2250</v>
      </c>
      <c r="J274" s="1322">
        <v>0.2</v>
      </c>
      <c r="K274" s="1310">
        <v>2850</v>
      </c>
      <c r="L274" s="1322">
        <v>0.2</v>
      </c>
      <c r="M274" s="1310">
        <v>2950</v>
      </c>
      <c r="N274" s="1322">
        <v>0.2</v>
      </c>
      <c r="O274" s="1310">
        <v>3075</v>
      </c>
      <c r="P274" s="1322">
        <v>0.2</v>
      </c>
      <c r="Q274" s="1310">
        <v>3035</v>
      </c>
      <c r="R274" s="1231" t="s">
        <v>1875</v>
      </c>
      <c r="S274" s="1310">
        <v>14160</v>
      </c>
      <c r="T274" s="1306" t="s">
        <v>1379</v>
      </c>
    </row>
    <row r="275" spans="1:20" ht="108">
      <c r="A275" s="610">
        <v>2</v>
      </c>
      <c r="B275" s="611" t="s">
        <v>1477</v>
      </c>
      <c r="C275" s="610">
        <v>24</v>
      </c>
      <c r="D275" s="867" t="s">
        <v>1876</v>
      </c>
      <c r="E275" s="1337"/>
      <c r="F275" s="1483" t="s">
        <v>1877</v>
      </c>
      <c r="G275" s="1231" t="s">
        <v>1878</v>
      </c>
      <c r="H275" s="867" t="s">
        <v>1879</v>
      </c>
      <c r="I275" s="1310">
        <v>7150</v>
      </c>
      <c r="J275" s="867" t="s">
        <v>1880</v>
      </c>
      <c r="K275" s="1310">
        <v>7885</v>
      </c>
      <c r="L275" s="867" t="s">
        <v>1881</v>
      </c>
      <c r="M275" s="1310">
        <v>8100</v>
      </c>
      <c r="N275" s="867" t="s">
        <v>1882</v>
      </c>
      <c r="O275" s="1310">
        <v>8880</v>
      </c>
      <c r="P275" s="867" t="s">
        <v>1883</v>
      </c>
      <c r="Q275" s="1310">
        <v>9100</v>
      </c>
      <c r="R275" s="867" t="s">
        <v>1884</v>
      </c>
      <c r="S275" s="1310">
        <v>41120</v>
      </c>
      <c r="T275" s="1306" t="s">
        <v>1379</v>
      </c>
    </row>
    <row r="276" spans="1:20">
      <c r="A276" s="610"/>
      <c r="B276" s="611"/>
      <c r="C276" s="610"/>
      <c r="D276" s="1271"/>
      <c r="E276" s="678"/>
      <c r="F276" s="1592"/>
      <c r="G276" s="625"/>
      <c r="H276" s="606"/>
      <c r="I276" s="606"/>
      <c r="J276" s="606"/>
      <c r="K276" s="606"/>
      <c r="L276" s="606"/>
      <c r="M276" s="606"/>
      <c r="N276" s="606"/>
      <c r="O276" s="606"/>
      <c r="P276" s="606"/>
      <c r="Q276" s="606"/>
      <c r="R276" s="606"/>
      <c r="S276" s="606"/>
      <c r="T276" s="1306"/>
    </row>
    <row r="277" spans="1:20">
      <c r="A277" s="610">
        <v>2</v>
      </c>
      <c r="B277" s="611" t="s">
        <v>1486</v>
      </c>
      <c r="C277" s="610"/>
      <c r="D277" s="606" t="s">
        <v>1375</v>
      </c>
      <c r="E277" s="683"/>
      <c r="F277" s="1592"/>
      <c r="G277" s="625"/>
      <c r="H277" s="606"/>
      <c r="I277" s="606"/>
      <c r="J277" s="606"/>
      <c r="K277" s="606"/>
      <c r="L277" s="606"/>
      <c r="M277" s="606"/>
      <c r="N277" s="606"/>
      <c r="O277" s="606"/>
      <c r="P277" s="606"/>
      <c r="Q277" s="606"/>
      <c r="R277" s="606"/>
      <c r="S277" s="606"/>
      <c r="T277" s="1306"/>
    </row>
    <row r="278" spans="1:20">
      <c r="A278" s="610"/>
      <c r="B278" s="611"/>
      <c r="C278" s="610"/>
      <c r="D278" s="1271"/>
      <c r="E278" s="678"/>
      <c r="F278" s="1592"/>
      <c r="G278" s="625"/>
      <c r="H278" s="606"/>
      <c r="I278" s="606"/>
      <c r="J278" s="606"/>
      <c r="K278" s="606"/>
      <c r="L278" s="606"/>
      <c r="M278" s="606"/>
      <c r="N278" s="606"/>
      <c r="O278" s="606"/>
      <c r="P278" s="606"/>
      <c r="Q278" s="606"/>
      <c r="R278" s="606"/>
      <c r="S278" s="606"/>
      <c r="T278" s="1306"/>
    </row>
    <row r="279" spans="1:20" ht="54">
      <c r="A279" s="610">
        <v>2</v>
      </c>
      <c r="B279" s="611" t="s">
        <v>1486</v>
      </c>
      <c r="C279" s="610">
        <v>16</v>
      </c>
      <c r="D279" s="1306" t="s">
        <v>1378</v>
      </c>
      <c r="E279" s="1307"/>
      <c r="F279" s="1321" t="s">
        <v>1885</v>
      </c>
      <c r="G279" s="1231" t="s">
        <v>1886</v>
      </c>
      <c r="H279" s="867" t="s">
        <v>1887</v>
      </c>
      <c r="I279" s="867">
        <v>450</v>
      </c>
      <c r="J279" s="867" t="s">
        <v>1887</v>
      </c>
      <c r="K279" s="867">
        <v>450</v>
      </c>
      <c r="L279" s="867" t="s">
        <v>1887</v>
      </c>
      <c r="M279" s="867">
        <v>450</v>
      </c>
      <c r="N279" s="867" t="s">
        <v>1887</v>
      </c>
      <c r="O279" s="867">
        <v>450</v>
      </c>
      <c r="P279" s="867" t="s">
        <v>1887</v>
      </c>
      <c r="Q279" s="867">
        <v>450</v>
      </c>
      <c r="R279" s="1375" t="s">
        <v>1888</v>
      </c>
      <c r="S279" s="867">
        <v>2250</v>
      </c>
      <c r="T279" s="1306" t="s">
        <v>1379</v>
      </c>
    </row>
    <row r="280" spans="1:20">
      <c r="A280" s="610"/>
      <c r="B280" s="610"/>
      <c r="C280" s="610"/>
      <c r="D280" s="1271"/>
      <c r="E280" s="678"/>
      <c r="F280" s="696"/>
      <c r="G280" s="610"/>
      <c r="H280" s="606"/>
      <c r="I280" s="606"/>
      <c r="J280" s="606"/>
      <c r="K280" s="606"/>
      <c r="L280" s="606"/>
      <c r="M280" s="606"/>
      <c r="N280" s="606"/>
      <c r="O280" s="606"/>
      <c r="P280" s="606"/>
      <c r="Q280" s="606"/>
      <c r="R280" s="606"/>
      <c r="S280" s="606"/>
      <c r="T280" s="866"/>
    </row>
    <row r="281" spans="1:20">
      <c r="A281" s="610">
        <v>2</v>
      </c>
      <c r="B281" s="611" t="s">
        <v>1499</v>
      </c>
      <c r="C281" s="610"/>
      <c r="D281" s="606" t="s">
        <v>1391</v>
      </c>
      <c r="E281" s="683"/>
      <c r="F281" s="699"/>
      <c r="G281" s="610"/>
      <c r="H281" s="606"/>
      <c r="I281" s="606"/>
      <c r="J281" s="606"/>
      <c r="K281" s="606"/>
      <c r="L281" s="606"/>
      <c r="M281" s="606"/>
      <c r="N281" s="606"/>
      <c r="O281" s="606"/>
      <c r="P281" s="606"/>
      <c r="Q281" s="606"/>
      <c r="R281" s="606"/>
      <c r="S281" s="606"/>
      <c r="T281" s="866"/>
    </row>
    <row r="282" spans="1:20">
      <c r="A282" s="610"/>
      <c r="B282" s="610"/>
      <c r="C282" s="610"/>
      <c r="D282" s="606"/>
      <c r="E282" s="683"/>
      <c r="F282" s="751"/>
      <c r="G282" s="642"/>
      <c r="H282" s="646"/>
      <c r="I282" s="646"/>
      <c r="J282" s="646"/>
      <c r="K282" s="646"/>
      <c r="L282" s="646"/>
      <c r="M282" s="646"/>
      <c r="N282" s="646"/>
      <c r="O282" s="646"/>
      <c r="P282" s="646"/>
      <c r="Q282" s="646"/>
      <c r="R282" s="646"/>
      <c r="S282" s="646"/>
      <c r="T282" s="866"/>
    </row>
    <row r="283" spans="1:20" ht="54">
      <c r="A283" s="610">
        <v>2</v>
      </c>
      <c r="B283" s="611" t="s">
        <v>1499</v>
      </c>
      <c r="C283" s="610">
        <v>16</v>
      </c>
      <c r="D283" s="867" t="s">
        <v>517</v>
      </c>
      <c r="E283" s="678"/>
      <c r="F283" s="1326" t="s">
        <v>1889</v>
      </c>
      <c r="G283" s="1231" t="s">
        <v>1890</v>
      </c>
      <c r="H283" s="1231" t="s">
        <v>1891</v>
      </c>
      <c r="I283" s="1550">
        <v>1000</v>
      </c>
      <c r="J283" s="1231" t="s">
        <v>1892</v>
      </c>
      <c r="K283" s="1550">
        <v>1000</v>
      </c>
      <c r="L283" s="1306"/>
      <c r="M283" s="1550"/>
      <c r="N283" s="1231" t="s">
        <v>1891</v>
      </c>
      <c r="O283" s="1550">
        <v>500</v>
      </c>
      <c r="P283" s="1306"/>
      <c r="Q283" s="1550">
        <f>SUM(Q284:Q287)</f>
        <v>1430</v>
      </c>
      <c r="R283" s="1231" t="s">
        <v>1893</v>
      </c>
      <c r="S283" s="1551">
        <f>I283+K283+M283+O283</f>
        <v>2500</v>
      </c>
      <c r="T283" s="1306" t="s">
        <v>1345</v>
      </c>
    </row>
    <row r="284" spans="1:20">
      <c r="A284" s="610"/>
      <c r="B284" s="610"/>
      <c r="C284" s="610"/>
      <c r="D284" s="606"/>
      <c r="E284" s="683"/>
      <c r="F284" s="765"/>
      <c r="G284" s="597"/>
      <c r="H284" s="600"/>
      <c r="I284" s="600"/>
      <c r="J284" s="600"/>
      <c r="K284" s="600"/>
      <c r="L284" s="600"/>
      <c r="M284" s="600"/>
      <c r="N284" s="600"/>
      <c r="O284" s="600"/>
      <c r="P284" s="600"/>
      <c r="Q284" s="600"/>
      <c r="R284" s="600"/>
      <c r="S284" s="600"/>
      <c r="T284" s="866"/>
    </row>
    <row r="285" spans="1:20" ht="33">
      <c r="A285" s="610">
        <v>2</v>
      </c>
      <c r="B285" s="611" t="s">
        <v>1501</v>
      </c>
      <c r="C285" s="610"/>
      <c r="D285" s="606" t="s">
        <v>1386</v>
      </c>
      <c r="E285" s="683"/>
      <c r="F285" s="699"/>
      <c r="G285" s="610"/>
      <c r="H285" s="606"/>
      <c r="I285" s="606"/>
      <c r="J285" s="606"/>
      <c r="K285" s="606"/>
      <c r="L285" s="606"/>
      <c r="M285" s="606"/>
      <c r="N285" s="606"/>
      <c r="O285" s="606"/>
      <c r="P285" s="606"/>
      <c r="Q285" s="606"/>
      <c r="R285" s="606"/>
      <c r="S285" s="606"/>
      <c r="T285" s="866"/>
    </row>
    <row r="286" spans="1:20">
      <c r="A286" s="610"/>
      <c r="B286" s="610"/>
      <c r="C286" s="610"/>
      <c r="D286" s="606"/>
      <c r="E286" s="683"/>
      <c r="F286" s="699"/>
      <c r="G286" s="610"/>
      <c r="H286" s="606"/>
      <c r="I286" s="606"/>
      <c r="J286" s="606"/>
      <c r="K286" s="606"/>
      <c r="L286" s="606"/>
      <c r="M286" s="606"/>
      <c r="N286" s="606"/>
      <c r="O286" s="606"/>
      <c r="P286" s="606"/>
      <c r="Q286" s="606"/>
      <c r="R286" s="606"/>
      <c r="S286" s="606"/>
      <c r="T286" s="866"/>
    </row>
    <row r="287" spans="1:20" ht="67.5">
      <c r="A287" s="610">
        <v>2</v>
      </c>
      <c r="B287" s="611" t="s">
        <v>1501</v>
      </c>
      <c r="C287" s="610">
        <v>20</v>
      </c>
      <c r="D287" s="867" t="s">
        <v>769</v>
      </c>
      <c r="E287" s="1337"/>
      <c r="F287" s="1326" t="s">
        <v>1896</v>
      </c>
      <c r="G287" s="1593" t="s">
        <v>1897</v>
      </c>
      <c r="H287" s="1593" t="s">
        <v>1898</v>
      </c>
      <c r="I287" s="1594">
        <f>SUM(I288,I289,I290,I291,I292,I293,I294,I295,I296,I297)</f>
        <v>945</v>
      </c>
      <c r="J287" s="1460"/>
      <c r="K287" s="1594">
        <f>SUM(K288,K289,K290,K291,K292,K293,K294,K295,K296,K297)</f>
        <v>1040</v>
      </c>
      <c r="L287" s="1460"/>
      <c r="M287" s="1594">
        <f>SUM(M288,M289,M290,M291,M292,M293,M294,M295,M296,M297)</f>
        <v>1195</v>
      </c>
      <c r="N287" s="1460"/>
      <c r="O287" s="1594">
        <f>SUM(O288,O289,O290,O291,O292,O293,O294,O295,O296,O297)</f>
        <v>1300</v>
      </c>
      <c r="P287" s="1460"/>
      <c r="Q287" s="1594">
        <f>SUM(Q288,Q289,Q290,Q291,Q292,Q293,Q294,Q295,Q296,Q297)</f>
        <v>1430</v>
      </c>
      <c r="R287" s="1460"/>
      <c r="S287" s="1594">
        <f>SUM(S288,S289,S290,S291,S292,S293,S294,S295,S296,S297)</f>
        <v>4960</v>
      </c>
      <c r="T287" s="1306" t="s">
        <v>1379</v>
      </c>
    </row>
    <row r="288" spans="1:20" ht="67.5">
      <c r="A288" s="610">
        <v>2</v>
      </c>
      <c r="B288" s="611" t="s">
        <v>1501</v>
      </c>
      <c r="C288" s="610">
        <v>21</v>
      </c>
      <c r="D288" s="867" t="s">
        <v>767</v>
      </c>
      <c r="E288" s="1337"/>
      <c r="F288" s="1326" t="s">
        <v>1894</v>
      </c>
      <c r="G288" s="1595" t="s">
        <v>1895</v>
      </c>
      <c r="H288" s="1595" t="s">
        <v>1895</v>
      </c>
      <c r="I288" s="1596">
        <v>545</v>
      </c>
      <c r="J288" s="1595" t="s">
        <v>1895</v>
      </c>
      <c r="K288" s="1596">
        <v>640</v>
      </c>
      <c r="L288" s="1595" t="s">
        <v>1895</v>
      </c>
      <c r="M288" s="1596">
        <v>735</v>
      </c>
      <c r="N288" s="1595" t="s">
        <v>1895</v>
      </c>
      <c r="O288" s="1596">
        <v>830</v>
      </c>
      <c r="P288" s="1595" t="s">
        <v>1895</v>
      </c>
      <c r="Q288" s="1596">
        <v>950</v>
      </c>
      <c r="R288" s="1595" t="s">
        <v>1895</v>
      </c>
      <c r="S288" s="1551">
        <f>I288+K288+M288+O288</f>
        <v>2750</v>
      </c>
      <c r="T288" s="1306" t="s">
        <v>1379</v>
      </c>
    </row>
    <row r="289" spans="1:20">
      <c r="A289" s="610"/>
      <c r="B289" s="610"/>
      <c r="C289" s="610"/>
      <c r="D289" s="1269"/>
      <c r="E289" s="677"/>
      <c r="F289" s="694"/>
      <c r="G289" s="605"/>
      <c r="H289" s="606"/>
      <c r="I289" s="606"/>
      <c r="J289" s="606"/>
      <c r="K289" s="606"/>
      <c r="L289" s="606"/>
      <c r="M289" s="606"/>
      <c r="N289" s="606"/>
      <c r="O289" s="606"/>
      <c r="P289" s="606"/>
      <c r="Q289" s="606"/>
      <c r="R289" s="606"/>
      <c r="S289" s="606"/>
      <c r="T289" s="866"/>
    </row>
    <row r="290" spans="1:20">
      <c r="A290" s="610">
        <v>2</v>
      </c>
      <c r="B290" s="611" t="s">
        <v>1516</v>
      </c>
      <c r="C290" s="610"/>
      <c r="D290" s="606" t="s">
        <v>1272</v>
      </c>
      <c r="E290" s="683"/>
      <c r="F290" s="694"/>
      <c r="G290" s="605"/>
      <c r="H290" s="606"/>
      <c r="I290" s="606"/>
      <c r="J290" s="606"/>
      <c r="K290" s="606"/>
      <c r="L290" s="606"/>
      <c r="M290" s="606"/>
      <c r="N290" s="606"/>
      <c r="O290" s="606"/>
      <c r="P290" s="606"/>
      <c r="Q290" s="606"/>
      <c r="R290" s="606"/>
      <c r="S290" s="606"/>
      <c r="T290" s="866"/>
    </row>
    <row r="291" spans="1:20">
      <c r="A291" s="610"/>
      <c r="B291" s="610"/>
      <c r="C291" s="610"/>
      <c r="D291" s="606"/>
      <c r="E291" s="683"/>
      <c r="F291" s="699"/>
      <c r="G291" s="610"/>
      <c r="H291" s="606"/>
      <c r="I291" s="606"/>
      <c r="J291" s="606"/>
      <c r="K291" s="606"/>
      <c r="L291" s="606"/>
      <c r="M291" s="606"/>
      <c r="N291" s="606"/>
      <c r="O291" s="606"/>
      <c r="P291" s="606"/>
      <c r="Q291" s="606"/>
      <c r="R291" s="606"/>
      <c r="S291" s="606"/>
      <c r="T291" s="866"/>
    </row>
    <row r="292" spans="1:20" ht="54">
      <c r="A292" s="610">
        <v>2</v>
      </c>
      <c r="B292" s="611" t="s">
        <v>1516</v>
      </c>
      <c r="C292" s="610">
        <v>19</v>
      </c>
      <c r="D292" s="1437" t="s">
        <v>1605</v>
      </c>
      <c r="E292" s="1509"/>
      <c r="F292" s="1225" t="s">
        <v>1606</v>
      </c>
      <c r="G292" s="1325" t="s">
        <v>1607</v>
      </c>
      <c r="H292" s="844" t="s">
        <v>1607</v>
      </c>
      <c r="I292" s="844">
        <v>300</v>
      </c>
      <c r="J292" s="844" t="s">
        <v>1607</v>
      </c>
      <c r="K292" s="844">
        <v>300</v>
      </c>
      <c r="L292" s="844" t="s">
        <v>1608</v>
      </c>
      <c r="M292" s="844">
        <v>350</v>
      </c>
      <c r="N292" s="844" t="s">
        <v>1608</v>
      </c>
      <c r="O292" s="844">
        <v>350</v>
      </c>
      <c r="P292" s="844" t="s">
        <v>1608</v>
      </c>
      <c r="Q292" s="844">
        <v>350</v>
      </c>
      <c r="R292" s="1325" t="s">
        <v>1609</v>
      </c>
      <c r="S292" s="1310">
        <f>Q292+O292+M292+K292+I292</f>
        <v>1650</v>
      </c>
      <c r="T292" s="1306" t="s">
        <v>1273</v>
      </c>
    </row>
    <row r="293" spans="1:20">
      <c r="A293" s="642"/>
      <c r="B293" s="725"/>
      <c r="C293" s="642"/>
      <c r="D293" s="1597"/>
      <c r="E293" s="1446"/>
      <c r="F293" s="700"/>
      <c r="G293" s="1478"/>
      <c r="H293" s="642"/>
      <c r="I293" s="642"/>
      <c r="J293" s="642"/>
      <c r="K293" s="642"/>
      <c r="L293" s="642"/>
      <c r="M293" s="642"/>
      <c r="N293" s="642"/>
      <c r="O293" s="642"/>
      <c r="P293" s="642"/>
      <c r="Q293" s="642"/>
      <c r="R293" s="1478"/>
      <c r="S293" s="1598"/>
      <c r="T293" s="1373"/>
    </row>
    <row r="294" spans="1:20">
      <c r="A294" s="610"/>
      <c r="B294" s="611"/>
      <c r="C294" s="610"/>
      <c r="D294" s="606" t="s">
        <v>1667</v>
      </c>
      <c r="E294" s="683"/>
      <c r="F294" s="700"/>
      <c r="G294" s="1478"/>
      <c r="H294" s="642"/>
      <c r="I294" s="642"/>
      <c r="J294" s="642"/>
      <c r="K294" s="642"/>
      <c r="L294" s="642"/>
      <c r="M294" s="642"/>
      <c r="N294" s="642"/>
      <c r="O294" s="642"/>
      <c r="P294" s="642"/>
      <c r="Q294" s="642"/>
      <c r="R294" s="1478"/>
      <c r="S294" s="1598"/>
      <c r="T294" s="1373"/>
    </row>
    <row r="295" spans="1:20">
      <c r="A295" s="642"/>
      <c r="B295" s="725"/>
      <c r="C295" s="642"/>
      <c r="D295" s="1597"/>
      <c r="E295" s="1446"/>
      <c r="F295" s="700"/>
      <c r="G295" s="1478"/>
      <c r="H295" s="642"/>
      <c r="I295" s="642"/>
      <c r="J295" s="642"/>
      <c r="K295" s="642"/>
      <c r="L295" s="642"/>
      <c r="M295" s="642"/>
      <c r="N295" s="642"/>
      <c r="O295" s="642"/>
      <c r="P295" s="642"/>
      <c r="Q295" s="642"/>
      <c r="R295" s="1478"/>
      <c r="S295" s="1598"/>
      <c r="T295" s="1373"/>
    </row>
    <row r="296" spans="1:20" ht="40.5">
      <c r="A296" s="642"/>
      <c r="B296" s="725"/>
      <c r="C296" s="642"/>
      <c r="D296" s="1599" t="s">
        <v>1668</v>
      </c>
      <c r="E296" s="1509"/>
      <c r="F296" s="1326" t="s">
        <v>1669</v>
      </c>
      <c r="G296" s="1231" t="s">
        <v>1670</v>
      </c>
      <c r="H296" s="1231" t="s">
        <v>1670</v>
      </c>
      <c r="I296" s="1600">
        <v>100</v>
      </c>
      <c r="J296" s="1231" t="s">
        <v>1671</v>
      </c>
      <c r="K296" s="1600">
        <v>100</v>
      </c>
      <c r="L296" s="1231" t="s">
        <v>1671</v>
      </c>
      <c r="M296" s="1600">
        <v>110</v>
      </c>
      <c r="N296" s="1231" t="s">
        <v>1672</v>
      </c>
      <c r="O296" s="1600">
        <v>120</v>
      </c>
      <c r="P296" s="1231" t="s">
        <v>1672</v>
      </c>
      <c r="Q296" s="1600">
        <v>130</v>
      </c>
      <c r="R296" s="1231" t="s">
        <v>1673</v>
      </c>
      <c r="S296" s="1551">
        <f t="shared" ref="S296" si="11">SUM(I296+K296+M296+O296+Q296)</f>
        <v>560</v>
      </c>
      <c r="T296" s="1306" t="s">
        <v>1649</v>
      </c>
    </row>
    <row r="297" spans="1:20">
      <c r="A297" s="642"/>
      <c r="B297" s="725"/>
      <c r="C297" s="642"/>
      <c r="D297" s="1601"/>
      <c r="E297" s="1602"/>
      <c r="F297" s="1603"/>
      <c r="G297" s="1604"/>
      <c r="H297" s="594"/>
      <c r="I297" s="594"/>
      <c r="J297" s="594"/>
      <c r="K297" s="594"/>
      <c r="L297" s="594"/>
      <c r="M297" s="594"/>
      <c r="N297" s="594"/>
      <c r="O297" s="594"/>
      <c r="P297" s="594"/>
      <c r="Q297" s="594"/>
      <c r="R297" s="1604"/>
      <c r="S297" s="1605"/>
      <c r="T297" s="1373"/>
    </row>
    <row r="298" spans="1:20">
      <c r="A298" s="654"/>
      <c r="B298" s="654"/>
      <c r="C298" s="654"/>
      <c r="D298" s="655"/>
      <c r="E298" s="688"/>
      <c r="F298" s="701"/>
      <c r="G298" s="654"/>
      <c r="H298" s="655"/>
      <c r="I298" s="655"/>
      <c r="J298" s="655"/>
      <c r="K298" s="655"/>
      <c r="L298" s="655"/>
      <c r="M298" s="655"/>
      <c r="N298" s="655"/>
      <c r="O298" s="655"/>
      <c r="P298" s="655"/>
      <c r="Q298" s="655"/>
      <c r="R298" s="655"/>
      <c r="S298" s="655"/>
      <c r="T298" s="876"/>
    </row>
    <row r="299" spans="1:20">
      <c r="A299" s="656"/>
      <c r="B299" s="656"/>
      <c r="C299" s="656"/>
      <c r="D299" s="657"/>
      <c r="E299" s="657"/>
      <c r="F299" s="657"/>
      <c r="G299" s="656"/>
      <c r="H299" s="657"/>
      <c r="I299" s="657"/>
      <c r="J299" s="657"/>
      <c r="K299" s="657"/>
      <c r="L299" s="657"/>
      <c r="M299" s="657"/>
      <c r="N299" s="657"/>
      <c r="O299" s="657"/>
      <c r="P299" s="657"/>
      <c r="Q299" s="657"/>
      <c r="R299" s="657"/>
      <c r="S299" s="657"/>
      <c r="T299" s="877"/>
    </row>
    <row r="300" spans="1:20">
      <c r="A300" s="658"/>
      <c r="B300" s="658"/>
      <c r="C300" s="658"/>
      <c r="D300" s="659"/>
      <c r="E300" s="659"/>
      <c r="F300" s="659"/>
      <c r="G300" s="659"/>
      <c r="H300" s="660"/>
      <c r="I300" s="660"/>
      <c r="J300" s="660"/>
      <c r="K300" s="660"/>
      <c r="L300" s="660"/>
      <c r="M300" s="660"/>
      <c r="N300" s="660"/>
      <c r="O300" s="660"/>
      <c r="P300" s="660"/>
      <c r="Q300" s="660"/>
      <c r="R300" s="660"/>
      <c r="S300" s="660"/>
      <c r="T300" s="878"/>
    </row>
    <row r="301" spans="1:20">
      <c r="A301" s="658"/>
      <c r="B301" s="658"/>
      <c r="C301" s="658"/>
      <c r="D301" s="659"/>
      <c r="E301" s="659"/>
      <c r="F301" s="659"/>
      <c r="G301" s="661"/>
      <c r="H301" s="660"/>
      <c r="I301" s="660"/>
      <c r="J301" s="660"/>
      <c r="K301" s="660"/>
      <c r="L301" s="660"/>
      <c r="M301" s="660"/>
      <c r="N301" s="660"/>
      <c r="O301" s="660"/>
      <c r="P301" s="660"/>
      <c r="Q301" s="660"/>
      <c r="R301" s="660"/>
      <c r="S301" s="660"/>
      <c r="T301" s="878"/>
    </row>
    <row r="302" spans="1:20">
      <c r="A302" s="658"/>
      <c r="B302" s="658"/>
      <c r="C302" s="658"/>
      <c r="D302" s="659"/>
      <c r="E302" s="659"/>
      <c r="F302" s="659"/>
      <c r="G302" s="661"/>
      <c r="H302" s="660"/>
      <c r="I302" s="660"/>
      <c r="J302" s="660"/>
      <c r="K302" s="660"/>
      <c r="L302" s="660"/>
      <c r="M302" s="660"/>
      <c r="N302" s="660"/>
      <c r="O302" s="660"/>
      <c r="P302" s="660"/>
      <c r="Q302" s="660"/>
      <c r="R302" s="660"/>
      <c r="S302" s="660"/>
      <c r="T302" s="878"/>
    </row>
    <row r="303" spans="1:20">
      <c r="A303" s="658"/>
      <c r="B303" s="658"/>
      <c r="C303" s="658"/>
      <c r="D303" s="659"/>
      <c r="E303" s="659"/>
      <c r="F303" s="659"/>
      <c r="G303" s="661"/>
      <c r="H303" s="660"/>
      <c r="I303" s="660"/>
      <c r="J303" s="660"/>
      <c r="K303" s="660"/>
      <c r="L303" s="660"/>
      <c r="M303" s="660"/>
      <c r="N303" s="660"/>
      <c r="O303" s="660"/>
      <c r="P303" s="660"/>
      <c r="Q303" s="660"/>
      <c r="R303" s="660"/>
      <c r="S303" s="660"/>
      <c r="T303" s="878"/>
    </row>
    <row r="304" spans="1:20">
      <c r="A304" s="658"/>
      <c r="B304" s="658"/>
      <c r="C304" s="658"/>
      <c r="D304" s="662"/>
      <c r="E304" s="662"/>
      <c r="F304" s="662"/>
      <c r="G304" s="658"/>
      <c r="H304" s="660"/>
      <c r="I304" s="660"/>
      <c r="J304" s="660"/>
      <c r="K304" s="660"/>
      <c r="L304" s="660"/>
      <c r="M304" s="660"/>
      <c r="N304" s="660"/>
      <c r="O304" s="660"/>
      <c r="P304" s="660"/>
      <c r="Q304" s="660"/>
      <c r="R304" s="660"/>
      <c r="S304" s="660"/>
      <c r="T304" s="878"/>
    </row>
    <row r="305" spans="1:20">
      <c r="A305" s="658"/>
      <c r="B305" s="658"/>
      <c r="C305" s="658"/>
      <c r="D305" s="660"/>
      <c r="E305" s="660"/>
      <c r="G305" s="658"/>
      <c r="H305" s="660"/>
      <c r="I305" s="660"/>
      <c r="J305" s="660"/>
      <c r="K305" s="660"/>
      <c r="L305" s="660"/>
      <c r="M305" s="660"/>
      <c r="N305" s="660"/>
      <c r="O305" s="660"/>
      <c r="P305" s="660"/>
      <c r="Q305" s="660"/>
      <c r="R305" s="660"/>
      <c r="S305" s="660"/>
      <c r="T305" s="878"/>
    </row>
    <row r="306" spans="1:20">
      <c r="A306" s="658"/>
      <c r="B306" s="658"/>
      <c r="C306" s="658"/>
      <c r="D306" s="660"/>
      <c r="E306" s="660"/>
      <c r="G306" s="658"/>
      <c r="H306" s="660"/>
      <c r="I306" s="660"/>
      <c r="J306" s="660"/>
      <c r="K306" s="660"/>
      <c r="L306" s="660"/>
      <c r="M306" s="660"/>
      <c r="N306" s="660"/>
      <c r="O306" s="660"/>
      <c r="P306" s="660"/>
      <c r="Q306" s="660"/>
      <c r="R306" s="660"/>
      <c r="S306" s="660"/>
      <c r="T306" s="878"/>
    </row>
    <row r="307" spans="1:20">
      <c r="A307" s="658"/>
      <c r="B307" s="658"/>
      <c r="C307" s="658"/>
      <c r="D307" s="660"/>
      <c r="E307" s="660"/>
      <c r="G307" s="658"/>
      <c r="H307" s="660"/>
      <c r="I307" s="660"/>
      <c r="J307" s="660"/>
      <c r="K307" s="660"/>
      <c r="L307" s="660"/>
      <c r="M307" s="660"/>
      <c r="N307" s="660"/>
      <c r="O307" s="660"/>
      <c r="P307" s="660"/>
      <c r="Q307" s="660"/>
      <c r="R307" s="660"/>
      <c r="S307" s="660"/>
      <c r="T307" s="878"/>
    </row>
    <row r="308" spans="1:20">
      <c r="A308" s="658"/>
      <c r="B308" s="658"/>
      <c r="C308" s="658"/>
      <c r="D308" s="660"/>
      <c r="E308" s="660"/>
      <c r="G308" s="658"/>
      <c r="H308" s="660"/>
      <c r="I308" s="660"/>
      <c r="J308" s="660"/>
      <c r="K308" s="660"/>
      <c r="L308" s="660"/>
      <c r="M308" s="660"/>
      <c r="N308" s="660"/>
      <c r="O308" s="660"/>
      <c r="P308" s="660"/>
      <c r="Q308" s="660"/>
      <c r="R308" s="660"/>
      <c r="S308" s="660"/>
      <c r="T308" s="878"/>
    </row>
    <row r="309" spans="1:20">
      <c r="A309" s="658"/>
      <c r="B309" s="658"/>
      <c r="C309" s="658"/>
      <c r="D309" s="663"/>
      <c r="E309" s="663"/>
      <c r="F309" s="663"/>
      <c r="G309" s="658"/>
      <c r="H309" s="660"/>
      <c r="I309" s="660"/>
      <c r="J309" s="660"/>
      <c r="K309" s="660"/>
      <c r="L309" s="660"/>
      <c r="M309" s="660"/>
      <c r="N309" s="660"/>
      <c r="O309" s="660"/>
      <c r="P309" s="660"/>
      <c r="Q309" s="660"/>
      <c r="R309" s="660"/>
      <c r="S309" s="660"/>
      <c r="T309" s="878"/>
    </row>
    <row r="310" spans="1:20">
      <c r="A310" s="658"/>
      <c r="B310" s="658"/>
      <c r="C310" s="658"/>
      <c r="D310" s="663"/>
      <c r="E310" s="663"/>
      <c r="F310" s="663"/>
      <c r="G310" s="658"/>
      <c r="H310" s="660"/>
      <c r="I310" s="660"/>
      <c r="J310" s="660"/>
      <c r="K310" s="660"/>
      <c r="L310" s="660"/>
      <c r="M310" s="660"/>
      <c r="N310" s="660"/>
      <c r="O310" s="660"/>
      <c r="P310" s="660"/>
      <c r="Q310" s="660"/>
      <c r="R310" s="660"/>
      <c r="S310" s="660"/>
      <c r="T310" s="878"/>
    </row>
    <row r="311" spans="1:20">
      <c r="A311" s="658"/>
      <c r="B311" s="658"/>
      <c r="C311" s="658"/>
      <c r="D311" s="662"/>
      <c r="E311" s="662"/>
      <c r="F311" s="662"/>
      <c r="G311" s="658"/>
      <c r="H311" s="660"/>
      <c r="I311" s="660"/>
      <c r="J311" s="660"/>
      <c r="K311" s="660"/>
      <c r="L311" s="660"/>
      <c r="M311" s="660"/>
      <c r="N311" s="660"/>
      <c r="O311" s="660"/>
      <c r="P311" s="660"/>
      <c r="Q311" s="660"/>
      <c r="R311" s="660"/>
      <c r="S311" s="660"/>
      <c r="T311" s="878"/>
    </row>
    <row r="312" spans="1:20">
      <c r="A312" s="658"/>
      <c r="B312" s="658"/>
      <c r="C312" s="658"/>
      <c r="D312" s="662"/>
      <c r="E312" s="662"/>
      <c r="F312" s="662"/>
      <c r="G312" s="658"/>
      <c r="H312" s="660"/>
      <c r="I312" s="660"/>
      <c r="J312" s="660"/>
      <c r="K312" s="660"/>
      <c r="L312" s="660"/>
      <c r="M312" s="660"/>
      <c r="N312" s="660"/>
      <c r="O312" s="660"/>
      <c r="P312" s="660"/>
      <c r="Q312" s="660"/>
      <c r="R312" s="660"/>
      <c r="S312" s="660"/>
      <c r="T312" s="878"/>
    </row>
    <row r="313" spans="1:20">
      <c r="A313" s="658"/>
      <c r="B313" s="658"/>
      <c r="C313" s="658"/>
      <c r="D313" s="661"/>
      <c r="E313" s="661"/>
      <c r="F313" s="661"/>
      <c r="G313" s="661"/>
      <c r="H313" s="660"/>
      <c r="I313" s="660"/>
      <c r="J313" s="660"/>
      <c r="K313" s="660"/>
      <c r="L313" s="660"/>
      <c r="M313" s="660"/>
      <c r="N313" s="660"/>
      <c r="O313" s="660"/>
      <c r="P313" s="660"/>
      <c r="Q313" s="660"/>
      <c r="R313" s="660"/>
      <c r="S313" s="660"/>
      <c r="T313" s="878"/>
    </row>
    <row r="314" spans="1:20">
      <c r="A314" s="658"/>
      <c r="B314" s="658"/>
      <c r="C314" s="658"/>
      <c r="D314" s="661"/>
      <c r="E314" s="661"/>
      <c r="F314" s="661"/>
      <c r="G314" s="659"/>
      <c r="H314" s="660"/>
      <c r="I314" s="660"/>
      <c r="J314" s="660"/>
      <c r="K314" s="660"/>
      <c r="L314" s="660"/>
      <c r="M314" s="660"/>
      <c r="N314" s="660"/>
      <c r="O314" s="660"/>
      <c r="P314" s="660"/>
      <c r="Q314" s="660"/>
      <c r="R314" s="660"/>
      <c r="S314" s="660"/>
      <c r="T314" s="878"/>
    </row>
    <row r="315" spans="1:20">
      <c r="A315" s="658"/>
      <c r="B315" s="658"/>
      <c r="C315" s="658"/>
      <c r="D315" s="661"/>
      <c r="E315" s="661"/>
      <c r="F315" s="661"/>
      <c r="G315" s="659"/>
      <c r="H315" s="660"/>
      <c r="I315" s="660"/>
      <c r="J315" s="660"/>
      <c r="K315" s="660"/>
      <c r="L315" s="660"/>
      <c r="M315" s="660"/>
      <c r="N315" s="660"/>
      <c r="O315" s="660"/>
      <c r="P315" s="660"/>
      <c r="Q315" s="660"/>
      <c r="R315" s="660"/>
      <c r="S315" s="660"/>
      <c r="T315" s="878"/>
    </row>
    <row r="316" spans="1:20">
      <c r="A316" s="658"/>
      <c r="B316" s="658"/>
      <c r="C316" s="658"/>
      <c r="D316" s="661"/>
      <c r="E316" s="661"/>
      <c r="F316" s="661"/>
      <c r="G316" s="659"/>
      <c r="H316" s="660"/>
      <c r="I316" s="660"/>
      <c r="J316" s="660"/>
      <c r="K316" s="660"/>
      <c r="L316" s="660"/>
      <c r="M316" s="660"/>
      <c r="N316" s="660"/>
      <c r="O316" s="660"/>
      <c r="P316" s="660"/>
      <c r="Q316" s="660"/>
      <c r="R316" s="660"/>
      <c r="S316" s="660"/>
      <c r="T316" s="878"/>
    </row>
    <row r="317" spans="1:20">
      <c r="A317" s="658"/>
      <c r="B317" s="658"/>
      <c r="C317" s="658"/>
      <c r="D317" s="661"/>
      <c r="E317" s="661"/>
      <c r="F317" s="661"/>
      <c r="G317" s="659"/>
      <c r="H317" s="660"/>
      <c r="I317" s="660"/>
      <c r="J317" s="660"/>
      <c r="K317" s="660"/>
      <c r="L317" s="660"/>
      <c r="M317" s="660"/>
      <c r="N317" s="660"/>
      <c r="O317" s="660"/>
      <c r="P317" s="660"/>
      <c r="Q317" s="660"/>
      <c r="R317" s="660"/>
      <c r="S317" s="660"/>
      <c r="T317" s="878"/>
    </row>
    <row r="318" spans="1:20">
      <c r="A318" s="658"/>
      <c r="B318" s="658"/>
      <c r="C318" s="658"/>
      <c r="D318" s="661"/>
      <c r="E318" s="661"/>
      <c r="F318" s="661"/>
      <c r="G318" s="659"/>
      <c r="H318" s="660"/>
      <c r="I318" s="660"/>
      <c r="J318" s="660"/>
      <c r="K318" s="660"/>
      <c r="L318" s="660"/>
      <c r="M318" s="660"/>
      <c r="N318" s="660"/>
      <c r="O318" s="660"/>
      <c r="P318" s="660"/>
      <c r="Q318" s="660"/>
      <c r="R318" s="660"/>
      <c r="S318" s="660"/>
      <c r="T318" s="878"/>
    </row>
    <row r="319" spans="1:20">
      <c r="A319" s="658"/>
      <c r="B319" s="658"/>
      <c r="C319" s="658"/>
      <c r="D319" s="664"/>
      <c r="E319" s="664"/>
      <c r="F319" s="664"/>
      <c r="G319" s="659"/>
      <c r="H319" s="660"/>
      <c r="I319" s="660"/>
      <c r="J319" s="660"/>
      <c r="K319" s="660"/>
      <c r="L319" s="660"/>
      <c r="M319" s="660"/>
      <c r="N319" s="660"/>
      <c r="O319" s="660"/>
      <c r="P319" s="660"/>
      <c r="Q319" s="660"/>
      <c r="R319" s="660"/>
      <c r="S319" s="660"/>
      <c r="T319" s="878"/>
    </row>
    <row r="320" spans="1:20">
      <c r="A320" s="658"/>
      <c r="B320" s="658"/>
      <c r="C320" s="658"/>
      <c r="D320" s="664"/>
      <c r="E320" s="664"/>
      <c r="F320" s="664"/>
      <c r="G320" s="659"/>
      <c r="H320" s="660"/>
      <c r="I320" s="660"/>
      <c r="J320" s="660"/>
      <c r="K320" s="660"/>
      <c r="L320" s="660"/>
      <c r="M320" s="660"/>
      <c r="N320" s="660"/>
      <c r="O320" s="660"/>
      <c r="P320" s="660"/>
      <c r="Q320" s="660"/>
      <c r="R320" s="660"/>
      <c r="S320" s="660"/>
      <c r="T320" s="878"/>
    </row>
    <row r="321" spans="1:20">
      <c r="A321" s="658"/>
      <c r="B321" s="658"/>
      <c r="C321" s="658"/>
      <c r="D321" s="659"/>
      <c r="E321" s="659"/>
      <c r="F321" s="659"/>
      <c r="G321" s="659"/>
      <c r="H321" s="660"/>
      <c r="I321" s="660"/>
      <c r="J321" s="660"/>
      <c r="K321" s="660"/>
      <c r="L321" s="660"/>
      <c r="M321" s="660"/>
      <c r="N321" s="660"/>
      <c r="O321" s="660"/>
      <c r="P321" s="660"/>
      <c r="Q321" s="660"/>
      <c r="R321" s="660"/>
      <c r="S321" s="660"/>
      <c r="T321" s="878"/>
    </row>
    <row r="322" spans="1:20">
      <c r="A322" s="658"/>
      <c r="B322" s="658"/>
      <c r="C322" s="658"/>
      <c r="D322" s="659"/>
      <c r="E322" s="659"/>
      <c r="F322" s="659"/>
      <c r="G322" s="659"/>
      <c r="H322" s="660"/>
      <c r="I322" s="660"/>
      <c r="J322" s="660"/>
      <c r="K322" s="660"/>
      <c r="L322" s="660"/>
      <c r="M322" s="660"/>
      <c r="N322" s="660"/>
      <c r="O322" s="660"/>
      <c r="P322" s="660"/>
      <c r="Q322" s="660"/>
      <c r="R322" s="660"/>
      <c r="S322" s="660"/>
      <c r="T322" s="878"/>
    </row>
    <row r="323" spans="1:20">
      <c r="A323" s="658"/>
      <c r="B323" s="658"/>
      <c r="C323" s="658"/>
      <c r="D323" s="662"/>
      <c r="E323" s="662"/>
      <c r="F323" s="662"/>
      <c r="G323" s="658"/>
      <c r="H323" s="660"/>
      <c r="I323" s="660"/>
      <c r="J323" s="660"/>
      <c r="K323" s="660"/>
      <c r="L323" s="660"/>
      <c r="M323" s="660"/>
      <c r="N323" s="660"/>
      <c r="O323" s="660"/>
      <c r="P323" s="660"/>
      <c r="Q323" s="660"/>
      <c r="R323" s="660"/>
      <c r="S323" s="660"/>
      <c r="T323" s="878"/>
    </row>
    <row r="324" spans="1:20">
      <c r="A324" s="658"/>
      <c r="B324" s="658"/>
      <c r="C324" s="658"/>
      <c r="D324" s="662"/>
      <c r="E324" s="662"/>
      <c r="F324" s="662"/>
      <c r="G324" s="658"/>
      <c r="H324" s="660"/>
      <c r="I324" s="660"/>
      <c r="J324" s="660"/>
      <c r="K324" s="660"/>
      <c r="L324" s="660"/>
      <c r="M324" s="660"/>
      <c r="N324" s="660"/>
      <c r="O324" s="660"/>
      <c r="P324" s="660"/>
      <c r="Q324" s="660"/>
      <c r="R324" s="660"/>
      <c r="S324" s="660"/>
      <c r="T324" s="878"/>
    </row>
    <row r="325" spans="1:20">
      <c r="A325" s="658"/>
      <c r="B325" s="658"/>
      <c r="C325" s="658"/>
      <c r="D325" s="662"/>
      <c r="E325" s="662"/>
      <c r="F325" s="662"/>
      <c r="G325" s="658"/>
      <c r="H325" s="660"/>
      <c r="I325" s="660"/>
      <c r="J325" s="660"/>
      <c r="K325" s="660"/>
      <c r="L325" s="660"/>
      <c r="M325" s="660"/>
      <c r="N325" s="660"/>
      <c r="O325" s="660"/>
      <c r="P325" s="660"/>
      <c r="Q325" s="660"/>
      <c r="R325" s="660"/>
      <c r="S325" s="660"/>
      <c r="T325" s="878"/>
    </row>
    <row r="326" spans="1:20">
      <c r="A326" s="658"/>
      <c r="B326" s="658"/>
      <c r="C326" s="658"/>
      <c r="D326" s="662"/>
      <c r="E326" s="662"/>
      <c r="F326" s="662"/>
      <c r="G326" s="658"/>
      <c r="H326" s="660"/>
      <c r="I326" s="660"/>
      <c r="J326" s="660"/>
      <c r="K326" s="660"/>
      <c r="L326" s="660"/>
      <c r="M326" s="660"/>
      <c r="N326" s="660"/>
      <c r="O326" s="660"/>
      <c r="P326" s="660"/>
      <c r="Q326" s="660"/>
      <c r="R326" s="660"/>
      <c r="S326" s="660"/>
      <c r="T326" s="878"/>
    </row>
    <row r="327" spans="1:20">
      <c r="A327" s="658"/>
      <c r="B327" s="658"/>
      <c r="C327" s="658"/>
      <c r="D327" s="665"/>
      <c r="E327" s="665"/>
      <c r="F327" s="665"/>
      <c r="G327" s="658"/>
      <c r="H327" s="660"/>
      <c r="I327" s="660"/>
      <c r="J327" s="660"/>
      <c r="K327" s="660"/>
      <c r="L327" s="660"/>
      <c r="M327" s="660"/>
      <c r="N327" s="660"/>
      <c r="O327" s="660"/>
      <c r="P327" s="660"/>
      <c r="Q327" s="660"/>
      <c r="R327" s="660"/>
      <c r="S327" s="660"/>
      <c r="T327" s="878"/>
    </row>
    <row r="328" spans="1:20">
      <c r="A328" s="658"/>
      <c r="B328" s="658"/>
      <c r="C328" s="658"/>
      <c r="D328" s="662"/>
      <c r="E328" s="662"/>
      <c r="F328" s="662"/>
      <c r="G328" s="658"/>
      <c r="H328" s="660"/>
      <c r="I328" s="660"/>
      <c r="J328" s="660"/>
      <c r="K328" s="660"/>
      <c r="L328" s="660"/>
      <c r="M328" s="660"/>
      <c r="N328" s="660"/>
      <c r="O328" s="660"/>
      <c r="P328" s="660"/>
      <c r="Q328" s="660"/>
      <c r="R328" s="660"/>
      <c r="S328" s="660"/>
      <c r="T328" s="878"/>
    </row>
    <row r="329" spans="1:20">
      <c r="A329" s="658"/>
      <c r="B329" s="658"/>
      <c r="C329" s="658"/>
      <c r="D329" s="660"/>
      <c r="E329" s="660"/>
      <c r="G329" s="660"/>
      <c r="H329" s="660"/>
      <c r="I329" s="660"/>
      <c r="J329" s="660"/>
      <c r="K329" s="660"/>
      <c r="L329" s="660"/>
      <c r="M329" s="660"/>
      <c r="N329" s="660"/>
      <c r="O329" s="660"/>
      <c r="P329" s="660"/>
      <c r="Q329" s="660"/>
      <c r="R329" s="660"/>
      <c r="S329" s="660"/>
      <c r="T329" s="878"/>
    </row>
    <row r="330" spans="1:20">
      <c r="A330" s="658"/>
      <c r="B330" s="658"/>
      <c r="C330" s="658"/>
      <c r="D330" s="660"/>
      <c r="E330" s="660"/>
      <c r="G330" s="660"/>
      <c r="H330" s="660"/>
      <c r="I330" s="660"/>
      <c r="J330" s="660"/>
      <c r="K330" s="660"/>
      <c r="L330" s="660"/>
      <c r="M330" s="660"/>
      <c r="N330" s="660"/>
      <c r="O330" s="660"/>
      <c r="P330" s="660"/>
      <c r="Q330" s="660"/>
      <c r="R330" s="660"/>
      <c r="S330" s="660"/>
      <c r="T330" s="878"/>
    </row>
    <row r="331" spans="1:20">
      <c r="A331" s="658"/>
      <c r="B331" s="658"/>
      <c r="C331" s="658"/>
      <c r="D331" s="660"/>
      <c r="E331" s="660"/>
      <c r="G331" s="660"/>
      <c r="H331" s="660"/>
      <c r="I331" s="660"/>
      <c r="J331" s="660"/>
      <c r="K331" s="660"/>
      <c r="L331" s="660"/>
      <c r="M331" s="660"/>
      <c r="N331" s="660"/>
      <c r="O331" s="660"/>
      <c r="P331" s="660"/>
      <c r="Q331" s="660"/>
      <c r="R331" s="660"/>
      <c r="S331" s="660"/>
      <c r="T331" s="878"/>
    </row>
    <row r="332" spans="1:20">
      <c r="A332" s="658"/>
      <c r="B332" s="658"/>
      <c r="C332" s="658"/>
      <c r="D332" s="660"/>
      <c r="E332" s="660"/>
      <c r="G332" s="660"/>
      <c r="H332" s="660"/>
      <c r="I332" s="660"/>
      <c r="J332" s="660"/>
      <c r="K332" s="660"/>
      <c r="L332" s="660"/>
      <c r="M332" s="660"/>
      <c r="N332" s="660"/>
      <c r="O332" s="660"/>
      <c r="P332" s="660"/>
      <c r="Q332" s="660"/>
      <c r="R332" s="660"/>
      <c r="S332" s="660"/>
      <c r="T332" s="878"/>
    </row>
    <row r="333" spans="1:20">
      <c r="A333" s="658"/>
      <c r="B333" s="658"/>
      <c r="C333" s="658"/>
      <c r="D333" s="662"/>
      <c r="E333" s="662"/>
      <c r="F333" s="662"/>
      <c r="G333" s="660"/>
      <c r="H333" s="660"/>
      <c r="I333" s="660"/>
      <c r="J333" s="660"/>
      <c r="K333" s="660"/>
      <c r="L333" s="660"/>
      <c r="M333" s="660"/>
      <c r="N333" s="660"/>
      <c r="O333" s="660"/>
      <c r="P333" s="660"/>
      <c r="Q333" s="660"/>
      <c r="R333" s="660"/>
      <c r="S333" s="660"/>
      <c r="T333" s="878"/>
    </row>
    <row r="334" spans="1:20">
      <c r="A334" s="658"/>
      <c r="B334" s="658"/>
      <c r="C334" s="658"/>
      <c r="D334" s="662"/>
      <c r="E334" s="662"/>
      <c r="F334" s="662"/>
      <c r="G334" s="660"/>
      <c r="H334" s="660"/>
      <c r="I334" s="660"/>
      <c r="J334" s="660"/>
      <c r="K334" s="660"/>
      <c r="L334" s="660"/>
      <c r="M334" s="660"/>
      <c r="N334" s="660"/>
      <c r="O334" s="660"/>
      <c r="P334" s="660"/>
      <c r="Q334" s="660"/>
      <c r="R334" s="660"/>
      <c r="S334" s="660"/>
      <c r="T334" s="878"/>
    </row>
    <row r="335" spans="1:20">
      <c r="A335" s="658"/>
      <c r="B335" s="658"/>
      <c r="C335" s="658"/>
      <c r="D335" s="662"/>
      <c r="E335" s="662"/>
      <c r="F335" s="662"/>
      <c r="G335" s="660"/>
      <c r="H335" s="660"/>
      <c r="I335" s="660"/>
      <c r="J335" s="660"/>
      <c r="K335" s="660"/>
      <c r="L335" s="660"/>
      <c r="M335" s="660"/>
      <c r="N335" s="660"/>
      <c r="O335" s="660"/>
      <c r="P335" s="660"/>
      <c r="Q335" s="660"/>
      <c r="R335" s="660"/>
      <c r="S335" s="660"/>
      <c r="T335" s="878"/>
    </row>
    <row r="336" spans="1:20">
      <c r="A336" s="658"/>
      <c r="B336" s="658"/>
      <c r="C336" s="658"/>
      <c r="D336" s="661"/>
      <c r="E336" s="661"/>
      <c r="F336" s="661"/>
      <c r="G336" s="661"/>
      <c r="H336" s="660"/>
      <c r="I336" s="660"/>
      <c r="J336" s="660"/>
      <c r="K336" s="660"/>
      <c r="L336" s="660"/>
      <c r="M336" s="660"/>
      <c r="N336" s="660"/>
      <c r="O336" s="660"/>
      <c r="P336" s="660"/>
      <c r="Q336" s="660"/>
      <c r="R336" s="660"/>
      <c r="S336" s="660"/>
      <c r="T336" s="878"/>
    </row>
    <row r="337" spans="1:20">
      <c r="A337" s="658"/>
      <c r="B337" s="658"/>
      <c r="C337" s="658"/>
      <c r="D337" s="661"/>
      <c r="E337" s="661"/>
      <c r="F337" s="661"/>
      <c r="G337" s="661"/>
      <c r="H337" s="660"/>
      <c r="I337" s="660"/>
      <c r="J337" s="660"/>
      <c r="K337" s="660"/>
      <c r="L337" s="660"/>
      <c r="M337" s="660"/>
      <c r="N337" s="660"/>
      <c r="O337" s="660"/>
      <c r="P337" s="660"/>
      <c r="Q337" s="660"/>
      <c r="R337" s="660"/>
      <c r="S337" s="660"/>
      <c r="T337" s="878"/>
    </row>
    <row r="338" spans="1:20">
      <c r="A338" s="658"/>
      <c r="B338" s="658"/>
      <c r="C338" s="658"/>
      <c r="D338" s="661"/>
      <c r="E338" s="661"/>
      <c r="F338" s="661"/>
      <c r="G338" s="661"/>
      <c r="H338" s="660"/>
      <c r="I338" s="660"/>
      <c r="J338" s="660"/>
      <c r="K338" s="660"/>
      <c r="L338" s="660"/>
      <c r="M338" s="660"/>
      <c r="N338" s="660"/>
      <c r="O338" s="660"/>
      <c r="P338" s="660"/>
      <c r="Q338" s="660"/>
      <c r="R338" s="660"/>
      <c r="S338" s="660"/>
      <c r="T338" s="878"/>
    </row>
    <row r="339" spans="1:20">
      <c r="A339" s="658"/>
      <c r="B339" s="658"/>
      <c r="C339" s="658"/>
      <c r="D339" s="661"/>
      <c r="E339" s="661"/>
      <c r="F339" s="661"/>
      <c r="G339" s="661"/>
      <c r="H339" s="660"/>
      <c r="I339" s="660"/>
      <c r="J339" s="660"/>
      <c r="K339" s="660"/>
      <c r="L339" s="660"/>
      <c r="M339" s="660"/>
      <c r="N339" s="660"/>
      <c r="O339" s="660"/>
      <c r="P339" s="660"/>
      <c r="Q339" s="660"/>
      <c r="R339" s="660"/>
      <c r="S339" s="660"/>
      <c r="T339" s="878"/>
    </row>
    <row r="340" spans="1:20">
      <c r="A340" s="658"/>
      <c r="B340" s="658"/>
      <c r="C340" s="658"/>
      <c r="D340" s="661"/>
      <c r="E340" s="661"/>
      <c r="F340" s="661"/>
      <c r="G340" s="661"/>
      <c r="H340" s="660"/>
      <c r="I340" s="660"/>
      <c r="J340" s="660"/>
      <c r="K340" s="660"/>
      <c r="L340" s="660"/>
      <c r="M340" s="660"/>
      <c r="N340" s="660"/>
      <c r="O340" s="660"/>
      <c r="P340" s="660"/>
      <c r="Q340" s="660"/>
      <c r="R340" s="660"/>
      <c r="S340" s="660"/>
      <c r="T340" s="878"/>
    </row>
    <row r="341" spans="1:20">
      <c r="A341" s="658"/>
      <c r="B341" s="658"/>
      <c r="C341" s="658"/>
      <c r="D341" s="661"/>
      <c r="E341" s="661"/>
      <c r="F341" s="661"/>
      <c r="G341" s="661"/>
      <c r="H341" s="660"/>
      <c r="I341" s="660"/>
      <c r="J341" s="660"/>
      <c r="K341" s="660"/>
      <c r="L341" s="660"/>
      <c r="M341" s="660"/>
      <c r="N341" s="660"/>
      <c r="O341" s="660"/>
      <c r="P341" s="660"/>
      <c r="Q341" s="660"/>
      <c r="R341" s="660"/>
      <c r="S341" s="660"/>
      <c r="T341" s="878"/>
    </row>
    <row r="342" spans="1:20">
      <c r="A342" s="658"/>
      <c r="B342" s="658"/>
      <c r="C342" s="658"/>
      <c r="D342" s="661"/>
      <c r="E342" s="661"/>
      <c r="F342" s="661"/>
      <c r="G342" s="661"/>
      <c r="H342" s="660"/>
      <c r="I342" s="660"/>
      <c r="J342" s="660"/>
      <c r="K342" s="660"/>
      <c r="L342" s="660"/>
      <c r="M342" s="660"/>
      <c r="N342" s="660"/>
      <c r="O342" s="660"/>
      <c r="P342" s="660"/>
      <c r="Q342" s="660"/>
      <c r="R342" s="660"/>
      <c r="S342" s="660"/>
      <c r="T342" s="878"/>
    </row>
    <row r="343" spans="1:20">
      <c r="A343" s="658"/>
      <c r="B343" s="658"/>
      <c r="C343" s="658"/>
      <c r="D343" s="661"/>
      <c r="E343" s="661"/>
      <c r="F343" s="661"/>
      <c r="G343" s="661"/>
      <c r="H343" s="660"/>
      <c r="I343" s="660"/>
      <c r="J343" s="660"/>
      <c r="K343" s="660"/>
      <c r="L343" s="660"/>
      <c r="M343" s="660"/>
      <c r="N343" s="660"/>
      <c r="O343" s="660"/>
      <c r="P343" s="660"/>
      <c r="Q343" s="660"/>
      <c r="R343" s="660"/>
      <c r="S343" s="660"/>
      <c r="T343" s="878"/>
    </row>
    <row r="344" spans="1:20">
      <c r="A344" s="658"/>
      <c r="B344" s="658"/>
      <c r="C344" s="658"/>
      <c r="D344" s="661"/>
      <c r="E344" s="661"/>
      <c r="F344" s="661"/>
      <c r="G344" s="661"/>
      <c r="H344" s="660"/>
      <c r="I344" s="660"/>
      <c r="J344" s="660"/>
      <c r="K344" s="660"/>
      <c r="L344" s="660"/>
      <c r="M344" s="660"/>
      <c r="N344" s="660"/>
      <c r="O344" s="660"/>
      <c r="P344" s="660"/>
      <c r="Q344" s="660"/>
      <c r="R344" s="660"/>
      <c r="S344" s="660"/>
      <c r="T344" s="878"/>
    </row>
    <row r="345" spans="1:20">
      <c r="A345" s="658"/>
      <c r="B345" s="658"/>
      <c r="C345" s="658"/>
      <c r="D345" s="661"/>
      <c r="E345" s="661"/>
      <c r="F345" s="661"/>
      <c r="G345" s="661"/>
      <c r="H345" s="660"/>
      <c r="I345" s="660"/>
      <c r="J345" s="660"/>
      <c r="K345" s="660"/>
      <c r="L345" s="660"/>
      <c r="M345" s="660"/>
      <c r="N345" s="660"/>
      <c r="O345" s="660"/>
      <c r="P345" s="660"/>
      <c r="Q345" s="660"/>
      <c r="R345" s="660"/>
      <c r="S345" s="660"/>
      <c r="T345" s="878"/>
    </row>
    <row r="346" spans="1:20">
      <c r="A346" s="658"/>
      <c r="B346" s="658"/>
      <c r="C346" s="658"/>
      <c r="D346" s="661"/>
      <c r="E346" s="661"/>
      <c r="F346" s="661"/>
      <c r="G346" s="661"/>
      <c r="H346" s="660"/>
      <c r="I346" s="660"/>
      <c r="J346" s="660"/>
      <c r="K346" s="660"/>
      <c r="L346" s="660"/>
      <c r="M346" s="660"/>
      <c r="N346" s="660"/>
      <c r="O346" s="660"/>
      <c r="P346" s="660"/>
      <c r="Q346" s="660"/>
      <c r="R346" s="660"/>
      <c r="S346" s="660"/>
      <c r="T346" s="878"/>
    </row>
    <row r="347" spans="1:20">
      <c r="A347" s="658"/>
      <c r="B347" s="658"/>
      <c r="C347" s="658"/>
      <c r="D347" s="661"/>
      <c r="E347" s="661"/>
      <c r="F347" s="661"/>
      <c r="G347" s="661"/>
      <c r="H347" s="660"/>
      <c r="I347" s="660"/>
      <c r="J347" s="660"/>
      <c r="K347" s="660"/>
      <c r="L347" s="660"/>
      <c r="M347" s="660"/>
      <c r="N347" s="660"/>
      <c r="O347" s="660"/>
      <c r="P347" s="660"/>
      <c r="Q347" s="660"/>
      <c r="R347" s="660"/>
      <c r="S347" s="660"/>
      <c r="T347" s="878"/>
    </row>
    <row r="348" spans="1:20">
      <c r="A348" s="658"/>
      <c r="B348" s="658"/>
      <c r="C348" s="658"/>
      <c r="D348" s="661"/>
      <c r="E348" s="661"/>
      <c r="F348" s="661"/>
      <c r="G348" s="661"/>
      <c r="H348" s="660"/>
      <c r="I348" s="660"/>
      <c r="J348" s="660"/>
      <c r="K348" s="660"/>
      <c r="L348" s="660"/>
      <c r="M348" s="660"/>
      <c r="N348" s="660"/>
      <c r="O348" s="660"/>
      <c r="P348" s="660"/>
      <c r="Q348" s="660"/>
      <c r="R348" s="660"/>
      <c r="S348" s="660"/>
      <c r="T348" s="878"/>
    </row>
    <row r="349" spans="1:20">
      <c r="A349" s="658"/>
      <c r="B349" s="658"/>
      <c r="C349" s="658"/>
      <c r="D349" s="664"/>
      <c r="E349" s="664"/>
      <c r="F349" s="664"/>
      <c r="G349" s="661"/>
      <c r="H349" s="660"/>
      <c r="I349" s="660"/>
      <c r="J349" s="660"/>
      <c r="K349" s="660"/>
      <c r="L349" s="660"/>
      <c r="M349" s="660"/>
      <c r="N349" s="660"/>
      <c r="O349" s="660"/>
      <c r="P349" s="660"/>
      <c r="Q349" s="660"/>
      <c r="R349" s="660"/>
      <c r="S349" s="660"/>
      <c r="T349" s="878"/>
    </row>
    <row r="350" spans="1:20">
      <c r="A350" s="658"/>
      <c r="B350" s="658"/>
      <c r="C350" s="658"/>
      <c r="D350" s="661"/>
      <c r="E350" s="661"/>
      <c r="F350" s="661"/>
      <c r="G350" s="661"/>
      <c r="H350" s="660"/>
      <c r="I350" s="660"/>
      <c r="J350" s="660"/>
      <c r="K350" s="660"/>
      <c r="L350" s="660"/>
      <c r="M350" s="660"/>
      <c r="N350" s="660"/>
      <c r="O350" s="660"/>
      <c r="P350" s="660"/>
      <c r="Q350" s="660"/>
      <c r="R350" s="660"/>
      <c r="S350" s="660"/>
      <c r="T350" s="878"/>
    </row>
    <row r="351" spans="1:20">
      <c r="A351" s="658"/>
      <c r="B351" s="658"/>
      <c r="C351" s="658"/>
      <c r="D351" s="661"/>
      <c r="E351" s="661"/>
      <c r="F351" s="661"/>
      <c r="G351" s="661"/>
      <c r="H351" s="660"/>
      <c r="I351" s="660"/>
      <c r="J351" s="660"/>
      <c r="K351" s="660"/>
      <c r="L351" s="660"/>
      <c r="M351" s="660"/>
      <c r="N351" s="660"/>
      <c r="O351" s="660"/>
      <c r="P351" s="660"/>
      <c r="Q351" s="660"/>
      <c r="R351" s="660"/>
      <c r="S351" s="660"/>
      <c r="T351" s="878"/>
    </row>
    <row r="352" spans="1:20">
      <c r="A352" s="658"/>
      <c r="B352" s="658"/>
      <c r="C352" s="658"/>
      <c r="D352" s="661"/>
      <c r="E352" s="661"/>
      <c r="F352" s="661"/>
      <c r="G352" s="661"/>
      <c r="H352" s="660"/>
      <c r="I352" s="660"/>
      <c r="J352" s="660"/>
      <c r="K352" s="660"/>
      <c r="L352" s="660"/>
      <c r="M352" s="660"/>
      <c r="N352" s="660"/>
      <c r="O352" s="660"/>
      <c r="P352" s="660"/>
      <c r="Q352" s="660"/>
      <c r="R352" s="660"/>
      <c r="S352" s="660"/>
      <c r="T352" s="878"/>
    </row>
    <row r="353" spans="1:20">
      <c r="A353" s="658"/>
      <c r="B353" s="658"/>
      <c r="C353" s="658"/>
      <c r="D353" s="661"/>
      <c r="E353" s="661"/>
      <c r="F353" s="661"/>
      <c r="G353" s="661"/>
      <c r="H353" s="660"/>
      <c r="I353" s="660"/>
      <c r="J353" s="660"/>
      <c r="K353" s="660"/>
      <c r="L353" s="660"/>
      <c r="M353" s="660"/>
      <c r="N353" s="660"/>
      <c r="O353" s="660"/>
      <c r="P353" s="660"/>
      <c r="Q353" s="660"/>
      <c r="R353" s="660"/>
      <c r="S353" s="660"/>
      <c r="T353" s="878"/>
    </row>
    <row r="354" spans="1:20">
      <c r="A354" s="658"/>
      <c r="B354" s="658"/>
      <c r="C354" s="658"/>
      <c r="D354" s="661"/>
      <c r="E354" s="661"/>
      <c r="F354" s="661"/>
      <c r="G354" s="661"/>
      <c r="H354" s="660"/>
      <c r="I354" s="660"/>
      <c r="J354" s="660"/>
      <c r="K354" s="660"/>
      <c r="L354" s="660"/>
      <c r="M354" s="660"/>
      <c r="N354" s="660"/>
      <c r="O354" s="660"/>
      <c r="P354" s="660"/>
      <c r="Q354" s="660"/>
      <c r="R354" s="660"/>
      <c r="S354" s="660"/>
      <c r="T354" s="878"/>
    </row>
    <row r="355" spans="1:20">
      <c r="A355" s="658"/>
      <c r="B355" s="658"/>
      <c r="C355" s="658"/>
      <c r="D355" s="661"/>
      <c r="E355" s="661"/>
      <c r="F355" s="661"/>
      <c r="G355" s="661"/>
      <c r="H355" s="660"/>
      <c r="I355" s="660"/>
      <c r="J355" s="660"/>
      <c r="K355" s="660"/>
      <c r="L355" s="660"/>
      <c r="M355" s="660"/>
      <c r="N355" s="660"/>
      <c r="O355" s="660"/>
      <c r="P355" s="660"/>
      <c r="Q355" s="660"/>
      <c r="R355" s="660"/>
      <c r="S355" s="660"/>
      <c r="T355" s="878"/>
    </row>
    <row r="356" spans="1:20">
      <c r="A356" s="658"/>
      <c r="B356" s="658"/>
      <c r="C356" s="658"/>
      <c r="D356" s="661"/>
      <c r="E356" s="661"/>
      <c r="F356" s="661"/>
      <c r="G356" s="661"/>
      <c r="H356" s="660"/>
      <c r="I356" s="660"/>
      <c r="J356" s="660"/>
      <c r="K356" s="660"/>
      <c r="L356" s="660"/>
      <c r="M356" s="660"/>
      <c r="N356" s="660"/>
      <c r="O356" s="660"/>
      <c r="P356" s="660"/>
      <c r="Q356" s="660"/>
      <c r="R356" s="660"/>
      <c r="S356" s="660"/>
      <c r="T356" s="878"/>
    </row>
    <row r="357" spans="1:20">
      <c r="A357" s="658"/>
      <c r="B357" s="658"/>
      <c r="C357" s="658"/>
      <c r="D357" s="661"/>
      <c r="E357" s="661"/>
      <c r="F357" s="661"/>
      <c r="G357" s="659"/>
      <c r="H357" s="660"/>
      <c r="I357" s="660"/>
      <c r="J357" s="660"/>
      <c r="K357" s="660"/>
      <c r="L357" s="660"/>
      <c r="M357" s="660"/>
      <c r="N357" s="660"/>
      <c r="O357" s="660"/>
      <c r="P357" s="660"/>
      <c r="Q357" s="660"/>
      <c r="R357" s="660"/>
      <c r="S357" s="660"/>
      <c r="T357" s="878"/>
    </row>
    <row r="358" spans="1:20">
      <c r="A358" s="658"/>
      <c r="B358" s="658"/>
      <c r="C358" s="658"/>
      <c r="D358" s="664"/>
      <c r="E358" s="664"/>
      <c r="F358" s="664"/>
      <c r="G358" s="661"/>
      <c r="H358" s="660"/>
      <c r="I358" s="660"/>
      <c r="J358" s="660"/>
      <c r="K358" s="660"/>
      <c r="L358" s="660"/>
      <c r="M358" s="660"/>
      <c r="N358" s="660"/>
      <c r="O358" s="660"/>
      <c r="P358" s="660"/>
      <c r="Q358" s="660"/>
      <c r="R358" s="660"/>
      <c r="S358" s="660"/>
      <c r="T358" s="878"/>
    </row>
    <row r="359" spans="1:20">
      <c r="A359" s="658"/>
      <c r="B359" s="658"/>
      <c r="C359" s="658"/>
      <c r="D359" s="659"/>
      <c r="E359" s="659"/>
      <c r="F359" s="659"/>
      <c r="G359" s="659"/>
      <c r="H359" s="660"/>
      <c r="I359" s="660"/>
      <c r="J359" s="660"/>
      <c r="K359" s="660"/>
      <c r="L359" s="660"/>
      <c r="M359" s="660"/>
      <c r="N359" s="660"/>
      <c r="O359" s="660"/>
      <c r="P359" s="660"/>
      <c r="Q359" s="660"/>
      <c r="R359" s="660"/>
      <c r="S359" s="660"/>
      <c r="T359" s="878"/>
    </row>
    <row r="360" spans="1:20">
      <c r="A360" s="658"/>
      <c r="B360" s="658"/>
      <c r="C360" s="658"/>
      <c r="D360" s="661"/>
      <c r="E360" s="661"/>
      <c r="F360" s="661"/>
      <c r="G360" s="659"/>
      <c r="H360" s="660"/>
      <c r="I360" s="660"/>
      <c r="J360" s="660"/>
      <c r="K360" s="660"/>
      <c r="L360" s="660"/>
      <c r="M360" s="660"/>
      <c r="N360" s="660"/>
      <c r="O360" s="660"/>
      <c r="P360" s="660"/>
      <c r="Q360" s="660"/>
      <c r="R360" s="660"/>
      <c r="S360" s="660"/>
      <c r="T360" s="878"/>
    </row>
    <row r="361" spans="1:20">
      <c r="A361" s="658"/>
      <c r="B361" s="658"/>
      <c r="C361" s="658"/>
      <c r="D361" s="661"/>
      <c r="E361" s="661"/>
      <c r="F361" s="661"/>
      <c r="G361" s="659"/>
      <c r="H361" s="660"/>
      <c r="I361" s="660"/>
      <c r="J361" s="660"/>
      <c r="K361" s="660"/>
      <c r="L361" s="660"/>
      <c r="M361" s="660"/>
      <c r="N361" s="660"/>
      <c r="O361" s="660"/>
      <c r="P361" s="660"/>
      <c r="Q361" s="660"/>
      <c r="R361" s="660"/>
      <c r="S361" s="660"/>
      <c r="T361" s="878"/>
    </row>
    <row r="362" spans="1:20">
      <c r="A362" s="658"/>
      <c r="B362" s="658"/>
      <c r="C362" s="658"/>
      <c r="D362" s="661"/>
      <c r="E362" s="661"/>
      <c r="F362" s="661"/>
      <c r="G362" s="659"/>
      <c r="H362" s="660"/>
      <c r="I362" s="660"/>
      <c r="J362" s="660"/>
      <c r="K362" s="660"/>
      <c r="L362" s="660"/>
      <c r="M362" s="660"/>
      <c r="N362" s="660"/>
      <c r="O362" s="660"/>
      <c r="P362" s="660"/>
      <c r="Q362" s="660"/>
      <c r="R362" s="660"/>
      <c r="S362" s="660"/>
      <c r="T362" s="878"/>
    </row>
    <row r="363" spans="1:20">
      <c r="A363" s="658"/>
      <c r="B363" s="658"/>
      <c r="C363" s="658"/>
      <c r="D363" s="661"/>
      <c r="E363" s="661"/>
      <c r="F363" s="661"/>
      <c r="G363" s="659"/>
      <c r="H363" s="660"/>
      <c r="I363" s="660"/>
      <c r="J363" s="660"/>
      <c r="K363" s="660"/>
      <c r="L363" s="660"/>
      <c r="M363" s="660"/>
      <c r="N363" s="660"/>
      <c r="O363" s="660"/>
      <c r="P363" s="660"/>
      <c r="Q363" s="660"/>
      <c r="R363" s="660"/>
      <c r="S363" s="660"/>
      <c r="T363" s="878"/>
    </row>
    <row r="364" spans="1:20">
      <c r="A364" s="658"/>
      <c r="B364" s="658"/>
      <c r="C364" s="658"/>
      <c r="D364" s="661"/>
      <c r="E364" s="661"/>
      <c r="F364" s="661"/>
      <c r="G364" s="661"/>
      <c r="H364" s="660"/>
      <c r="I364" s="660"/>
      <c r="J364" s="660"/>
      <c r="K364" s="660"/>
      <c r="L364" s="660"/>
      <c r="M364" s="660"/>
      <c r="N364" s="660"/>
      <c r="O364" s="660"/>
      <c r="P364" s="660"/>
      <c r="Q364" s="660"/>
      <c r="R364" s="660"/>
      <c r="S364" s="660"/>
      <c r="T364" s="878"/>
    </row>
    <row r="365" spans="1:20">
      <c r="A365" s="658"/>
      <c r="B365" s="658"/>
      <c r="C365" s="658"/>
      <c r="D365" s="661"/>
      <c r="E365" s="661"/>
      <c r="F365" s="661"/>
      <c r="G365" s="661"/>
      <c r="H365" s="660"/>
      <c r="I365" s="660"/>
      <c r="J365" s="660"/>
      <c r="K365" s="660"/>
      <c r="L365" s="660"/>
      <c r="M365" s="660"/>
      <c r="N365" s="660"/>
      <c r="O365" s="660"/>
      <c r="P365" s="660"/>
      <c r="Q365" s="660"/>
      <c r="R365" s="660"/>
      <c r="S365" s="660"/>
      <c r="T365" s="878"/>
    </row>
    <row r="366" spans="1:20">
      <c r="A366" s="658"/>
      <c r="B366" s="658"/>
      <c r="C366" s="658"/>
      <c r="D366" s="661"/>
      <c r="E366" s="661"/>
      <c r="F366" s="661"/>
      <c r="G366" s="659"/>
      <c r="H366" s="660"/>
      <c r="I366" s="660"/>
      <c r="J366" s="660"/>
      <c r="K366" s="660"/>
      <c r="L366" s="660"/>
      <c r="M366" s="660"/>
      <c r="N366" s="660"/>
      <c r="O366" s="660"/>
      <c r="P366" s="660"/>
      <c r="Q366" s="660"/>
      <c r="R366" s="660"/>
      <c r="S366" s="660"/>
      <c r="T366" s="878"/>
    </row>
    <row r="367" spans="1:20">
      <c r="A367" s="658"/>
      <c r="B367" s="658"/>
      <c r="C367" s="658"/>
      <c r="D367" s="661"/>
      <c r="E367" s="661"/>
      <c r="F367" s="661"/>
      <c r="G367" s="659"/>
      <c r="H367" s="660"/>
      <c r="I367" s="660"/>
      <c r="J367" s="660"/>
      <c r="K367" s="660"/>
      <c r="L367" s="660"/>
      <c r="M367" s="660"/>
      <c r="N367" s="660"/>
      <c r="O367" s="660"/>
      <c r="P367" s="660"/>
      <c r="Q367" s="660"/>
      <c r="R367" s="660"/>
      <c r="S367" s="660"/>
      <c r="T367" s="878"/>
    </row>
    <row r="368" spans="1:20">
      <c r="A368" s="658"/>
      <c r="B368" s="658"/>
      <c r="C368" s="658"/>
      <c r="D368" s="661"/>
      <c r="E368" s="661"/>
      <c r="F368" s="661"/>
      <c r="G368" s="659"/>
      <c r="H368" s="660"/>
      <c r="I368" s="660"/>
      <c r="J368" s="660"/>
      <c r="K368" s="660"/>
      <c r="L368" s="660"/>
      <c r="M368" s="660"/>
      <c r="N368" s="660"/>
      <c r="O368" s="660"/>
      <c r="P368" s="660"/>
      <c r="Q368" s="660"/>
      <c r="R368" s="660"/>
      <c r="S368" s="660"/>
      <c r="T368" s="878"/>
    </row>
    <row r="369" spans="1:20">
      <c r="A369" s="658"/>
      <c r="B369" s="658"/>
      <c r="C369" s="658"/>
      <c r="D369" s="664"/>
      <c r="E369" s="664"/>
      <c r="F369" s="664"/>
      <c r="G369" s="659"/>
      <c r="H369" s="660"/>
      <c r="I369" s="660"/>
      <c r="J369" s="660"/>
      <c r="K369" s="660"/>
      <c r="L369" s="660"/>
      <c r="M369" s="660"/>
      <c r="N369" s="660"/>
      <c r="O369" s="660"/>
      <c r="P369" s="660"/>
      <c r="Q369" s="660"/>
      <c r="R369" s="660"/>
      <c r="S369" s="660"/>
      <c r="T369" s="878"/>
    </row>
    <row r="370" spans="1:20">
      <c r="A370" s="658"/>
      <c r="B370" s="658"/>
      <c r="C370" s="658"/>
      <c r="D370" s="664"/>
      <c r="E370" s="664"/>
      <c r="F370" s="664"/>
      <c r="G370" s="659"/>
      <c r="H370" s="660"/>
      <c r="I370" s="660"/>
      <c r="J370" s="660"/>
      <c r="K370" s="660"/>
      <c r="L370" s="660"/>
      <c r="M370" s="660"/>
      <c r="N370" s="660"/>
      <c r="O370" s="660"/>
      <c r="P370" s="660"/>
      <c r="Q370" s="660"/>
      <c r="R370" s="660"/>
      <c r="S370" s="660"/>
      <c r="T370" s="878"/>
    </row>
    <row r="371" spans="1:20">
      <c r="A371" s="658"/>
      <c r="B371" s="658"/>
      <c r="C371" s="658"/>
      <c r="D371" s="664"/>
      <c r="E371" s="664"/>
      <c r="F371" s="664"/>
      <c r="G371" s="659"/>
      <c r="H371" s="660"/>
      <c r="I371" s="660"/>
      <c r="J371" s="660"/>
      <c r="K371" s="660"/>
      <c r="L371" s="660"/>
      <c r="M371" s="660"/>
      <c r="N371" s="660"/>
      <c r="O371" s="660"/>
      <c r="P371" s="660"/>
      <c r="Q371" s="660"/>
      <c r="R371" s="660"/>
      <c r="S371" s="660"/>
      <c r="T371" s="878"/>
    </row>
    <row r="372" spans="1:20">
      <c r="A372" s="658"/>
      <c r="B372" s="658"/>
      <c r="C372" s="658"/>
      <c r="D372" s="664"/>
      <c r="E372" s="664"/>
      <c r="F372" s="664"/>
      <c r="G372" s="659"/>
      <c r="H372" s="660"/>
      <c r="I372" s="660"/>
      <c r="J372" s="660"/>
      <c r="K372" s="660"/>
      <c r="L372" s="660"/>
      <c r="M372" s="660"/>
      <c r="N372" s="660"/>
      <c r="O372" s="660"/>
      <c r="P372" s="660"/>
      <c r="Q372" s="660"/>
      <c r="R372" s="660"/>
      <c r="S372" s="660"/>
      <c r="T372" s="878"/>
    </row>
    <row r="373" spans="1:20">
      <c r="A373" s="658"/>
      <c r="B373" s="658"/>
      <c r="C373" s="658"/>
      <c r="D373" s="664"/>
      <c r="E373" s="664"/>
      <c r="F373" s="664"/>
      <c r="G373" s="659"/>
      <c r="H373" s="660"/>
      <c r="I373" s="660"/>
      <c r="J373" s="660"/>
      <c r="K373" s="660"/>
      <c r="L373" s="660"/>
      <c r="M373" s="660"/>
      <c r="N373" s="660"/>
      <c r="O373" s="660"/>
      <c r="P373" s="660"/>
      <c r="Q373" s="660"/>
      <c r="R373" s="660"/>
      <c r="S373" s="660"/>
      <c r="T373" s="878"/>
    </row>
    <row r="374" spans="1:20">
      <c r="A374" s="658"/>
      <c r="B374" s="658"/>
      <c r="C374" s="658"/>
      <c r="D374" s="664"/>
      <c r="E374" s="664"/>
      <c r="F374" s="664"/>
      <c r="G374" s="659"/>
      <c r="H374" s="660"/>
      <c r="I374" s="660"/>
      <c r="J374" s="660"/>
      <c r="K374" s="660"/>
      <c r="L374" s="660"/>
      <c r="M374" s="660"/>
      <c r="N374" s="660"/>
      <c r="O374" s="660"/>
      <c r="P374" s="660"/>
      <c r="Q374" s="660"/>
      <c r="R374" s="660"/>
      <c r="S374" s="660"/>
      <c r="T374" s="878"/>
    </row>
    <row r="375" spans="1:20" ht="25.5">
      <c r="A375" s="658"/>
      <c r="B375" s="658"/>
      <c r="C375" s="658"/>
      <c r="D375" s="661" t="s">
        <v>849</v>
      </c>
      <c r="E375" s="661"/>
      <c r="F375" s="661"/>
      <c r="G375" s="659"/>
      <c r="H375" s="660"/>
      <c r="I375" s="660"/>
      <c r="J375" s="660"/>
      <c r="K375" s="660"/>
      <c r="L375" s="660"/>
      <c r="M375" s="660"/>
      <c r="N375" s="660"/>
      <c r="O375" s="660"/>
      <c r="P375" s="660"/>
      <c r="Q375" s="660"/>
      <c r="R375" s="660"/>
      <c r="S375" s="660"/>
      <c r="T375" s="878"/>
    </row>
    <row r="376" spans="1:20" ht="82.5">
      <c r="A376" s="658"/>
      <c r="B376" s="658"/>
      <c r="C376" s="658"/>
      <c r="D376" s="662" t="s">
        <v>741</v>
      </c>
      <c r="E376" s="662"/>
      <c r="F376" s="662"/>
      <c r="G376" s="658"/>
      <c r="H376" s="660"/>
      <c r="I376" s="660"/>
      <c r="J376" s="660"/>
      <c r="K376" s="660"/>
      <c r="L376" s="660"/>
      <c r="M376" s="660"/>
      <c r="N376" s="660"/>
      <c r="O376" s="660"/>
      <c r="P376" s="660"/>
      <c r="Q376" s="660"/>
      <c r="R376" s="660"/>
      <c r="S376" s="660"/>
      <c r="T376" s="878"/>
    </row>
    <row r="377" spans="1:20" ht="66">
      <c r="A377" s="658"/>
      <c r="B377" s="658"/>
      <c r="C377" s="658"/>
      <c r="D377" s="662" t="s">
        <v>742</v>
      </c>
      <c r="E377" s="662"/>
      <c r="F377" s="662"/>
      <c r="G377" s="658"/>
      <c r="H377" s="660"/>
      <c r="I377" s="660"/>
      <c r="J377" s="660"/>
      <c r="K377" s="660"/>
      <c r="L377" s="660"/>
      <c r="M377" s="660"/>
      <c r="N377" s="660"/>
      <c r="O377" s="660"/>
      <c r="P377" s="660"/>
      <c r="Q377" s="660"/>
      <c r="R377" s="660"/>
      <c r="S377" s="660"/>
      <c r="T377" s="878"/>
    </row>
    <row r="378" spans="1:20">
      <c r="A378" s="658"/>
      <c r="B378" s="658"/>
      <c r="C378" s="658"/>
      <c r="D378" s="664"/>
      <c r="E378" s="664"/>
      <c r="F378" s="664"/>
      <c r="G378" s="661"/>
      <c r="H378" s="660"/>
      <c r="I378" s="660"/>
      <c r="J378" s="660"/>
      <c r="K378" s="660"/>
      <c r="L378" s="660"/>
      <c r="M378" s="660"/>
      <c r="N378" s="660"/>
      <c r="O378" s="660"/>
      <c r="P378" s="660"/>
      <c r="Q378" s="660"/>
      <c r="R378" s="660"/>
      <c r="S378" s="660"/>
      <c r="T378" s="878"/>
    </row>
    <row r="379" spans="1:20" ht="25.5">
      <c r="A379" s="658"/>
      <c r="B379" s="658"/>
      <c r="C379" s="658"/>
      <c r="D379" s="661" t="s">
        <v>850</v>
      </c>
      <c r="E379" s="661"/>
      <c r="F379" s="661"/>
      <c r="G379" s="661"/>
      <c r="H379" s="660"/>
      <c r="I379" s="660"/>
      <c r="J379" s="660"/>
      <c r="K379" s="660"/>
      <c r="L379" s="660"/>
      <c r="M379" s="660"/>
      <c r="N379" s="660"/>
      <c r="O379" s="660"/>
      <c r="P379" s="660"/>
      <c r="Q379" s="660"/>
      <c r="R379" s="660"/>
      <c r="S379" s="660"/>
      <c r="T379" s="878"/>
    </row>
    <row r="380" spans="1:20">
      <c r="A380" s="658"/>
      <c r="B380" s="658"/>
      <c r="C380" s="658"/>
      <c r="D380" s="661"/>
      <c r="E380" s="661"/>
      <c r="F380" s="661"/>
      <c r="G380" s="661"/>
      <c r="H380" s="660"/>
      <c r="I380" s="660"/>
      <c r="J380" s="660"/>
      <c r="K380" s="660"/>
      <c r="L380" s="660"/>
      <c r="M380" s="660"/>
      <c r="N380" s="660"/>
      <c r="O380" s="660"/>
      <c r="P380" s="660"/>
      <c r="Q380" s="660"/>
      <c r="R380" s="660"/>
      <c r="S380" s="660"/>
      <c r="T380" s="878"/>
    </row>
    <row r="381" spans="1:20" ht="49.5">
      <c r="A381" s="658"/>
      <c r="B381" s="658"/>
      <c r="C381" s="658"/>
      <c r="D381" s="665" t="s">
        <v>749</v>
      </c>
      <c r="E381" s="665"/>
      <c r="F381" s="665"/>
      <c r="G381" s="658"/>
      <c r="H381" s="660"/>
      <c r="I381" s="660"/>
      <c r="J381" s="660"/>
      <c r="K381" s="660"/>
      <c r="L381" s="660"/>
      <c r="M381" s="660"/>
      <c r="N381" s="660"/>
      <c r="O381" s="660"/>
      <c r="P381" s="660"/>
      <c r="Q381" s="660"/>
      <c r="R381" s="660"/>
      <c r="S381" s="660"/>
      <c r="T381" s="878"/>
    </row>
    <row r="382" spans="1:20" ht="66">
      <c r="A382" s="658"/>
      <c r="B382" s="658"/>
      <c r="C382" s="658"/>
      <c r="D382" s="665" t="s">
        <v>750</v>
      </c>
      <c r="E382" s="665"/>
      <c r="F382" s="665"/>
      <c r="G382" s="658"/>
      <c r="H382" s="660"/>
      <c r="I382" s="660"/>
      <c r="J382" s="660"/>
      <c r="K382" s="660"/>
      <c r="L382" s="660"/>
      <c r="M382" s="660"/>
      <c r="N382" s="660"/>
      <c r="O382" s="660"/>
      <c r="P382" s="660"/>
      <c r="Q382" s="660"/>
      <c r="R382" s="660"/>
      <c r="S382" s="660"/>
      <c r="T382" s="878"/>
    </row>
    <row r="383" spans="1:20" ht="66">
      <c r="A383" s="658"/>
      <c r="B383" s="658"/>
      <c r="C383" s="658"/>
      <c r="D383" s="665" t="s">
        <v>751</v>
      </c>
      <c r="E383" s="665"/>
      <c r="F383" s="665"/>
      <c r="G383" s="658"/>
      <c r="H383" s="660"/>
      <c r="I383" s="660"/>
      <c r="J383" s="660"/>
      <c r="K383" s="660"/>
      <c r="L383" s="660"/>
      <c r="M383" s="660"/>
      <c r="N383" s="660"/>
      <c r="O383" s="660"/>
      <c r="P383" s="660"/>
      <c r="Q383" s="660"/>
      <c r="R383" s="660"/>
      <c r="S383" s="660"/>
      <c r="T383" s="878"/>
    </row>
    <row r="384" spans="1:20">
      <c r="A384" s="658"/>
      <c r="B384" s="658"/>
      <c r="C384" s="658"/>
      <c r="D384" s="660"/>
      <c r="E384" s="660"/>
      <c r="G384" s="658"/>
      <c r="H384" s="660"/>
      <c r="I384" s="660"/>
      <c r="J384" s="660"/>
      <c r="K384" s="660"/>
      <c r="L384" s="660"/>
      <c r="M384" s="660"/>
      <c r="N384" s="660"/>
      <c r="O384" s="660"/>
      <c r="P384" s="660"/>
      <c r="Q384" s="660"/>
      <c r="R384" s="660"/>
      <c r="S384" s="660"/>
      <c r="T384" s="878"/>
    </row>
    <row r="385" spans="1:20" ht="49.5">
      <c r="A385" s="658"/>
      <c r="B385" s="658"/>
      <c r="C385" s="658"/>
      <c r="D385" s="662" t="s">
        <v>752</v>
      </c>
      <c r="E385" s="662"/>
      <c r="F385" s="662"/>
      <c r="G385" s="658"/>
      <c r="H385" s="660"/>
      <c r="I385" s="660"/>
      <c r="J385" s="660"/>
      <c r="K385" s="660"/>
      <c r="L385" s="660"/>
      <c r="M385" s="660"/>
      <c r="N385" s="660"/>
      <c r="O385" s="660"/>
      <c r="P385" s="660"/>
      <c r="Q385" s="660"/>
      <c r="R385" s="660"/>
      <c r="S385" s="660"/>
      <c r="T385" s="878"/>
    </row>
    <row r="386" spans="1:20" ht="66">
      <c r="A386" s="658"/>
      <c r="B386" s="658"/>
      <c r="C386" s="658"/>
      <c r="D386" s="662" t="s">
        <v>754</v>
      </c>
      <c r="E386" s="662"/>
      <c r="F386" s="662"/>
      <c r="G386" s="658"/>
      <c r="H386" s="660"/>
      <c r="I386" s="660"/>
      <c r="J386" s="660"/>
      <c r="K386" s="660"/>
      <c r="L386" s="660"/>
      <c r="M386" s="660"/>
      <c r="N386" s="660"/>
      <c r="O386" s="660"/>
      <c r="P386" s="660"/>
      <c r="Q386" s="660"/>
      <c r="R386" s="660"/>
      <c r="S386" s="660"/>
      <c r="T386" s="878"/>
    </row>
    <row r="387" spans="1:20" ht="33">
      <c r="A387" s="658"/>
      <c r="B387" s="658"/>
      <c r="C387" s="658"/>
      <c r="D387" s="662" t="s">
        <v>755</v>
      </c>
      <c r="E387" s="662"/>
      <c r="F387" s="662"/>
      <c r="G387" s="658"/>
      <c r="H387" s="660"/>
      <c r="I387" s="660"/>
      <c r="J387" s="660"/>
      <c r="K387" s="660"/>
      <c r="L387" s="660"/>
      <c r="M387" s="660"/>
      <c r="N387" s="660"/>
      <c r="O387" s="660"/>
      <c r="P387" s="660"/>
      <c r="Q387" s="660"/>
      <c r="R387" s="660"/>
      <c r="S387" s="660"/>
      <c r="T387" s="878"/>
    </row>
    <row r="388" spans="1:20">
      <c r="A388" s="658"/>
      <c r="B388" s="658"/>
      <c r="C388" s="658"/>
      <c r="D388" s="660" t="s">
        <v>552</v>
      </c>
      <c r="E388" s="660"/>
      <c r="G388" s="658"/>
      <c r="H388" s="660"/>
      <c r="I388" s="660"/>
      <c r="J388" s="660"/>
      <c r="K388" s="660"/>
      <c r="L388" s="660"/>
      <c r="M388" s="660"/>
      <c r="N388" s="660"/>
      <c r="O388" s="660"/>
      <c r="P388" s="660"/>
      <c r="Q388" s="660"/>
      <c r="R388" s="660"/>
      <c r="S388" s="660"/>
      <c r="T388" s="878"/>
    </row>
    <row r="389" spans="1:20" ht="99">
      <c r="A389" s="658"/>
      <c r="B389" s="658"/>
      <c r="C389" s="658"/>
      <c r="D389" s="665" t="s">
        <v>555</v>
      </c>
      <c r="E389" s="665"/>
      <c r="F389" s="665"/>
      <c r="G389" s="658"/>
      <c r="H389" s="660"/>
      <c r="I389" s="660"/>
      <c r="J389" s="660"/>
      <c r="K389" s="660"/>
      <c r="L389" s="660"/>
      <c r="M389" s="660"/>
      <c r="N389" s="660"/>
      <c r="O389" s="660"/>
      <c r="P389" s="660"/>
      <c r="Q389" s="660"/>
      <c r="R389" s="660"/>
      <c r="S389" s="660"/>
      <c r="T389" s="878"/>
    </row>
    <row r="390" spans="1:20">
      <c r="A390" s="658"/>
      <c r="B390" s="658"/>
      <c r="C390" s="658"/>
      <c r="D390" s="665" t="s">
        <v>554</v>
      </c>
      <c r="E390" s="665"/>
      <c r="F390" s="665"/>
      <c r="G390" s="658"/>
      <c r="H390" s="660"/>
      <c r="I390" s="660"/>
      <c r="J390" s="660"/>
      <c r="K390" s="660"/>
      <c r="L390" s="660"/>
      <c r="M390" s="660"/>
      <c r="N390" s="660"/>
      <c r="O390" s="660"/>
      <c r="P390" s="660"/>
      <c r="Q390" s="660"/>
      <c r="R390" s="660"/>
      <c r="S390" s="660"/>
      <c r="T390" s="878"/>
    </row>
    <row r="391" spans="1:20" ht="49.5">
      <c r="A391" s="658"/>
      <c r="B391" s="658"/>
      <c r="C391" s="658"/>
      <c r="D391" s="665" t="s">
        <v>756</v>
      </c>
      <c r="E391" s="665"/>
      <c r="F391" s="665"/>
      <c r="G391" s="658"/>
      <c r="H391" s="660"/>
      <c r="I391" s="660"/>
      <c r="J391" s="660"/>
      <c r="K391" s="660"/>
      <c r="L391" s="660"/>
      <c r="M391" s="660"/>
      <c r="N391" s="660"/>
      <c r="O391" s="660"/>
      <c r="P391" s="660"/>
      <c r="Q391" s="660"/>
      <c r="R391" s="660"/>
      <c r="S391" s="660"/>
      <c r="T391" s="878"/>
    </row>
    <row r="392" spans="1:20" ht="49.5">
      <c r="A392" s="658"/>
      <c r="B392" s="658"/>
      <c r="C392" s="658"/>
      <c r="D392" s="665" t="s">
        <v>757</v>
      </c>
      <c r="E392" s="665"/>
      <c r="F392" s="665"/>
      <c r="G392" s="658"/>
      <c r="H392" s="660"/>
      <c r="I392" s="660"/>
      <c r="J392" s="660"/>
      <c r="K392" s="660"/>
      <c r="L392" s="660"/>
      <c r="M392" s="660"/>
      <c r="N392" s="660"/>
      <c r="O392" s="660"/>
      <c r="P392" s="660"/>
      <c r="Q392" s="660"/>
      <c r="R392" s="660"/>
      <c r="S392" s="660"/>
      <c r="T392" s="878"/>
    </row>
    <row r="393" spans="1:20" ht="82.5">
      <c r="A393" s="658"/>
      <c r="B393" s="658"/>
      <c r="C393" s="658"/>
      <c r="D393" s="665" t="s">
        <v>758</v>
      </c>
      <c r="E393" s="665"/>
      <c r="F393" s="665"/>
      <c r="G393" s="658"/>
      <c r="H393" s="660"/>
      <c r="I393" s="660"/>
      <c r="J393" s="660"/>
      <c r="K393" s="660"/>
      <c r="L393" s="660"/>
      <c r="M393" s="660"/>
      <c r="N393" s="660"/>
      <c r="O393" s="660"/>
      <c r="P393" s="660"/>
      <c r="Q393" s="660"/>
      <c r="R393" s="660"/>
      <c r="S393" s="660"/>
      <c r="T393" s="878"/>
    </row>
    <row r="394" spans="1:20" ht="49.5">
      <c r="A394" s="597"/>
      <c r="B394" s="597"/>
      <c r="C394" s="597"/>
      <c r="D394" s="666" t="s">
        <v>759</v>
      </c>
      <c r="E394" s="689"/>
      <c r="F394" s="702"/>
      <c r="G394" s="597"/>
      <c r="H394" s="600"/>
      <c r="I394" s="600"/>
      <c r="J394" s="600"/>
      <c r="K394" s="600"/>
      <c r="L394" s="600"/>
      <c r="M394" s="600"/>
      <c r="N394" s="600"/>
      <c r="O394" s="600"/>
      <c r="P394" s="600"/>
      <c r="Q394" s="600"/>
      <c r="R394" s="600"/>
      <c r="S394" s="600"/>
      <c r="T394" s="865"/>
    </row>
    <row r="395" spans="1:20" ht="49.5">
      <c r="A395" s="610"/>
      <c r="B395" s="610"/>
      <c r="C395" s="610"/>
      <c r="D395" s="1271" t="s">
        <v>760</v>
      </c>
      <c r="E395" s="678"/>
      <c r="F395" s="696"/>
      <c r="G395" s="610"/>
      <c r="H395" s="606"/>
      <c r="I395" s="606"/>
      <c r="J395" s="606"/>
      <c r="K395" s="606"/>
      <c r="L395" s="606"/>
      <c r="M395" s="606"/>
      <c r="N395" s="606"/>
      <c r="O395" s="606"/>
      <c r="P395" s="606"/>
      <c r="Q395" s="606"/>
      <c r="R395" s="606"/>
      <c r="S395" s="606"/>
      <c r="T395" s="866"/>
    </row>
    <row r="396" spans="1:20" ht="66">
      <c r="A396" s="610"/>
      <c r="B396" s="610"/>
      <c r="C396" s="610"/>
      <c r="D396" s="1271" t="s">
        <v>761</v>
      </c>
      <c r="E396" s="678"/>
      <c r="F396" s="696"/>
      <c r="G396" s="610"/>
      <c r="H396" s="606"/>
      <c r="I396" s="606"/>
      <c r="J396" s="606"/>
      <c r="K396" s="606"/>
      <c r="L396" s="606"/>
      <c r="M396" s="606"/>
      <c r="N396" s="606"/>
      <c r="O396" s="606"/>
      <c r="P396" s="606"/>
      <c r="Q396" s="606"/>
      <c r="R396" s="606"/>
      <c r="S396" s="606"/>
      <c r="T396" s="866"/>
    </row>
    <row r="397" spans="1:20" ht="49.5">
      <c r="A397" s="610"/>
      <c r="B397" s="610"/>
      <c r="C397" s="610"/>
      <c r="D397" s="1271" t="s">
        <v>762</v>
      </c>
      <c r="E397" s="678"/>
      <c r="F397" s="696"/>
      <c r="G397" s="610"/>
      <c r="H397" s="606"/>
      <c r="I397" s="606"/>
      <c r="J397" s="606"/>
      <c r="K397" s="606"/>
      <c r="L397" s="606"/>
      <c r="M397" s="606"/>
      <c r="N397" s="606"/>
      <c r="O397" s="606"/>
      <c r="P397" s="606"/>
      <c r="Q397" s="606"/>
      <c r="R397" s="606"/>
      <c r="S397" s="606"/>
      <c r="T397" s="866"/>
    </row>
    <row r="398" spans="1:20" ht="132">
      <c r="A398" s="610"/>
      <c r="B398" s="610"/>
      <c r="C398" s="610"/>
      <c r="D398" s="613" t="s">
        <v>764</v>
      </c>
      <c r="E398" s="679"/>
      <c r="F398" s="695"/>
      <c r="G398" s="610"/>
      <c r="H398" s="606"/>
      <c r="I398" s="606"/>
      <c r="J398" s="606"/>
      <c r="K398" s="606"/>
      <c r="L398" s="606"/>
      <c r="M398" s="606"/>
      <c r="N398" s="606"/>
      <c r="O398" s="606"/>
      <c r="P398" s="606"/>
      <c r="Q398" s="606"/>
      <c r="R398" s="606"/>
      <c r="S398" s="606"/>
      <c r="T398" s="866"/>
    </row>
    <row r="399" spans="1:20" ht="99">
      <c r="A399" s="610"/>
      <c r="B399" s="610"/>
      <c r="C399" s="610"/>
      <c r="D399" s="613" t="s">
        <v>765</v>
      </c>
      <c r="E399" s="679"/>
      <c r="F399" s="695"/>
      <c r="G399" s="610"/>
      <c r="H399" s="606"/>
      <c r="I399" s="606"/>
      <c r="J399" s="606"/>
      <c r="K399" s="606"/>
      <c r="L399" s="606"/>
      <c r="M399" s="606"/>
      <c r="N399" s="606"/>
      <c r="O399" s="606"/>
      <c r="P399" s="606"/>
      <c r="Q399" s="606"/>
      <c r="R399" s="606"/>
      <c r="S399" s="606"/>
      <c r="T399" s="866"/>
    </row>
    <row r="400" spans="1:20" ht="99">
      <c r="A400" s="610"/>
      <c r="B400" s="610"/>
      <c r="C400" s="610"/>
      <c r="D400" s="613" t="s">
        <v>766</v>
      </c>
      <c r="E400" s="679"/>
      <c r="F400" s="695"/>
      <c r="G400" s="610"/>
      <c r="H400" s="606"/>
      <c r="I400" s="606"/>
      <c r="J400" s="606"/>
      <c r="K400" s="606"/>
      <c r="L400" s="606"/>
      <c r="M400" s="606"/>
      <c r="N400" s="606"/>
      <c r="O400" s="606"/>
      <c r="P400" s="606"/>
      <c r="Q400" s="606"/>
      <c r="R400" s="606"/>
      <c r="S400" s="606"/>
      <c r="T400" s="866"/>
    </row>
    <row r="401" spans="1:20" ht="82.5">
      <c r="A401" s="610"/>
      <c r="B401" s="610"/>
      <c r="C401" s="610"/>
      <c r="D401" s="613" t="s">
        <v>768</v>
      </c>
      <c r="E401" s="679"/>
      <c r="F401" s="695"/>
      <c r="G401" s="610"/>
      <c r="H401" s="606"/>
      <c r="I401" s="606"/>
      <c r="J401" s="606"/>
      <c r="K401" s="606"/>
      <c r="L401" s="606"/>
      <c r="M401" s="606"/>
      <c r="N401" s="606"/>
      <c r="O401" s="606"/>
      <c r="P401" s="606"/>
      <c r="Q401" s="606"/>
      <c r="R401" s="606"/>
      <c r="S401" s="606"/>
      <c r="T401" s="866"/>
    </row>
    <row r="402" spans="1:20" ht="33">
      <c r="A402" s="610"/>
      <c r="B402" s="610"/>
      <c r="C402" s="610"/>
      <c r="D402" s="1271" t="s">
        <v>770</v>
      </c>
      <c r="E402" s="678"/>
      <c r="F402" s="696"/>
      <c r="G402" s="610"/>
      <c r="H402" s="606"/>
      <c r="I402" s="606"/>
      <c r="J402" s="606"/>
      <c r="K402" s="606"/>
      <c r="L402" s="606"/>
      <c r="M402" s="606"/>
      <c r="N402" s="606"/>
      <c r="O402" s="606"/>
      <c r="P402" s="606"/>
      <c r="Q402" s="606"/>
      <c r="R402" s="606"/>
      <c r="S402" s="606"/>
      <c r="T402" s="866"/>
    </row>
    <row r="403" spans="1:20" ht="66">
      <c r="A403" s="610"/>
      <c r="B403" s="610"/>
      <c r="C403" s="610"/>
      <c r="D403" s="1271" t="s">
        <v>772</v>
      </c>
      <c r="E403" s="678"/>
      <c r="F403" s="696"/>
      <c r="G403" s="1271"/>
      <c r="H403" s="606"/>
      <c r="I403" s="606"/>
      <c r="J403" s="606"/>
      <c r="K403" s="606"/>
      <c r="L403" s="606"/>
      <c r="M403" s="606"/>
      <c r="N403" s="606"/>
      <c r="O403" s="606"/>
      <c r="P403" s="606"/>
      <c r="Q403" s="606"/>
      <c r="R403" s="606"/>
      <c r="S403" s="606"/>
      <c r="T403" s="866"/>
    </row>
    <row r="404" spans="1:20">
      <c r="A404" s="610"/>
      <c r="B404" s="610"/>
      <c r="C404" s="610"/>
      <c r="D404" s="606"/>
      <c r="E404" s="683"/>
      <c r="F404" s="699"/>
      <c r="G404" s="610"/>
      <c r="H404" s="606"/>
      <c r="I404" s="606"/>
      <c r="J404" s="606"/>
      <c r="K404" s="606"/>
      <c r="L404" s="606"/>
      <c r="M404" s="606"/>
      <c r="N404" s="606"/>
      <c r="O404" s="606"/>
      <c r="P404" s="606"/>
      <c r="Q404" s="606"/>
      <c r="R404" s="606"/>
      <c r="S404" s="606"/>
      <c r="T404" s="866"/>
    </row>
    <row r="405" spans="1:20">
      <c r="A405" s="610"/>
      <c r="B405" s="610"/>
      <c r="C405" s="610"/>
      <c r="D405" s="606"/>
      <c r="E405" s="683"/>
      <c r="F405" s="699"/>
      <c r="G405" s="610"/>
      <c r="H405" s="606"/>
      <c r="I405" s="606"/>
      <c r="J405" s="606"/>
      <c r="K405" s="606"/>
      <c r="L405" s="606"/>
      <c r="M405" s="606"/>
      <c r="N405" s="606"/>
      <c r="O405" s="606"/>
      <c r="P405" s="606"/>
      <c r="Q405" s="606"/>
      <c r="R405" s="606"/>
      <c r="S405" s="606"/>
      <c r="T405" s="866"/>
    </row>
    <row r="406" spans="1:20">
      <c r="A406" s="610"/>
      <c r="B406" s="610"/>
      <c r="C406" s="610"/>
      <c r="D406" s="606"/>
      <c r="E406" s="683"/>
      <c r="F406" s="699"/>
      <c r="G406" s="610"/>
      <c r="H406" s="606"/>
      <c r="I406" s="606"/>
      <c r="J406" s="606"/>
      <c r="K406" s="606"/>
      <c r="L406" s="606"/>
      <c r="M406" s="606"/>
      <c r="N406" s="606"/>
      <c r="O406" s="606"/>
      <c r="P406" s="606"/>
      <c r="Q406" s="606"/>
      <c r="R406" s="606"/>
      <c r="S406" s="606"/>
      <c r="T406" s="866"/>
    </row>
    <row r="407" spans="1:20">
      <c r="A407" s="610"/>
      <c r="B407" s="610"/>
      <c r="C407" s="610"/>
      <c r="D407" s="606"/>
      <c r="E407" s="683"/>
      <c r="F407" s="699"/>
      <c r="G407" s="610"/>
      <c r="H407" s="606"/>
      <c r="I407" s="606"/>
      <c r="J407" s="606"/>
      <c r="K407" s="606"/>
      <c r="L407" s="606"/>
      <c r="M407" s="606"/>
      <c r="N407" s="606"/>
      <c r="O407" s="606"/>
      <c r="P407" s="606"/>
      <c r="Q407" s="606"/>
      <c r="R407" s="606"/>
      <c r="S407" s="606"/>
      <c r="T407" s="866"/>
    </row>
    <row r="408" spans="1:20" ht="66">
      <c r="A408" s="610"/>
      <c r="B408" s="610"/>
      <c r="C408" s="610"/>
      <c r="D408" s="1271" t="s">
        <v>535</v>
      </c>
      <c r="E408" s="678"/>
      <c r="F408" s="696"/>
      <c r="G408" s="610"/>
      <c r="H408" s="606"/>
      <c r="I408" s="606"/>
      <c r="J408" s="606"/>
      <c r="K408" s="606"/>
      <c r="L408" s="606"/>
      <c r="M408" s="606"/>
      <c r="N408" s="606"/>
      <c r="O408" s="606"/>
      <c r="P408" s="606"/>
      <c r="Q408" s="606"/>
      <c r="R408" s="606"/>
      <c r="S408" s="606"/>
      <c r="T408" s="866"/>
    </row>
    <row r="409" spans="1:20">
      <c r="A409" s="610"/>
      <c r="B409" s="610"/>
      <c r="C409" s="610"/>
      <c r="D409" s="606"/>
      <c r="E409" s="683"/>
      <c r="F409" s="699"/>
      <c r="G409" s="610"/>
      <c r="H409" s="606"/>
      <c r="I409" s="606"/>
      <c r="J409" s="606"/>
      <c r="K409" s="606"/>
      <c r="L409" s="606"/>
      <c r="M409" s="606"/>
      <c r="N409" s="606"/>
      <c r="O409" s="606"/>
      <c r="P409" s="606"/>
      <c r="Q409" s="606"/>
      <c r="R409" s="606"/>
      <c r="S409" s="606"/>
      <c r="T409" s="866"/>
    </row>
    <row r="410" spans="1:20">
      <c r="A410" s="610"/>
      <c r="B410" s="610"/>
      <c r="C410" s="610"/>
      <c r="D410" s="606"/>
      <c r="E410" s="683"/>
      <c r="F410" s="699"/>
      <c r="G410" s="610"/>
      <c r="H410" s="606"/>
      <c r="I410" s="606"/>
      <c r="J410" s="606"/>
      <c r="K410" s="606"/>
      <c r="L410" s="606"/>
      <c r="M410" s="606"/>
      <c r="N410" s="606"/>
      <c r="O410" s="606"/>
      <c r="P410" s="606"/>
      <c r="Q410" s="606"/>
      <c r="R410" s="606"/>
      <c r="S410" s="606"/>
      <c r="T410" s="866"/>
    </row>
    <row r="411" spans="1:20">
      <c r="A411" s="610"/>
      <c r="B411" s="610"/>
      <c r="C411" s="610"/>
      <c r="D411" s="606"/>
      <c r="E411" s="683"/>
      <c r="F411" s="699"/>
      <c r="G411" s="610"/>
      <c r="H411" s="606"/>
      <c r="I411" s="606"/>
      <c r="J411" s="606"/>
      <c r="K411" s="606"/>
      <c r="L411" s="606"/>
      <c r="M411" s="606"/>
      <c r="N411" s="606"/>
      <c r="O411" s="606"/>
      <c r="P411" s="606"/>
      <c r="Q411" s="606"/>
      <c r="R411" s="606"/>
      <c r="S411" s="606"/>
      <c r="T411" s="866"/>
    </row>
    <row r="412" spans="1:20">
      <c r="A412" s="610"/>
      <c r="B412" s="610"/>
      <c r="C412" s="610"/>
      <c r="D412" s="606"/>
      <c r="E412" s="683"/>
      <c r="F412" s="699"/>
      <c r="G412" s="610"/>
      <c r="H412" s="606"/>
      <c r="I412" s="606"/>
      <c r="J412" s="606"/>
      <c r="K412" s="606"/>
      <c r="L412" s="606"/>
      <c r="M412" s="606"/>
      <c r="N412" s="606"/>
      <c r="O412" s="606"/>
      <c r="P412" s="606"/>
      <c r="Q412" s="606"/>
      <c r="R412" s="606"/>
      <c r="S412" s="606"/>
      <c r="T412" s="866"/>
    </row>
    <row r="413" spans="1:20">
      <c r="A413" s="610"/>
      <c r="B413" s="610"/>
      <c r="C413" s="610"/>
      <c r="D413" s="606"/>
      <c r="E413" s="683"/>
      <c r="F413" s="699"/>
      <c r="G413" s="610"/>
      <c r="H413" s="606"/>
      <c r="I413" s="606"/>
      <c r="J413" s="606"/>
      <c r="K413" s="606"/>
      <c r="L413" s="606"/>
      <c r="M413" s="606"/>
      <c r="N413" s="606"/>
      <c r="O413" s="606"/>
      <c r="P413" s="606"/>
      <c r="Q413" s="606"/>
      <c r="R413" s="606"/>
      <c r="S413" s="606"/>
      <c r="T413" s="866"/>
    </row>
    <row r="414" spans="1:20" ht="66">
      <c r="A414" s="610"/>
      <c r="B414" s="610"/>
      <c r="C414" s="610"/>
      <c r="D414" s="1271" t="s">
        <v>784</v>
      </c>
      <c r="E414" s="678"/>
      <c r="F414" s="696"/>
      <c r="G414" s="610"/>
      <c r="H414" s="606"/>
      <c r="I414" s="606"/>
      <c r="J414" s="606"/>
      <c r="K414" s="606"/>
      <c r="L414" s="606"/>
      <c r="M414" s="606"/>
      <c r="N414" s="606"/>
      <c r="O414" s="606"/>
      <c r="P414" s="606"/>
      <c r="Q414" s="606"/>
      <c r="R414" s="606"/>
      <c r="S414" s="606"/>
      <c r="T414" s="866"/>
    </row>
    <row r="415" spans="1:20" ht="49.5">
      <c r="A415" s="610"/>
      <c r="B415" s="610"/>
      <c r="C415" s="610"/>
      <c r="D415" s="1271" t="s">
        <v>786</v>
      </c>
      <c r="E415" s="678"/>
      <c r="F415" s="696"/>
      <c r="G415" s="610"/>
      <c r="H415" s="606"/>
      <c r="I415" s="606"/>
      <c r="J415" s="606"/>
      <c r="K415" s="606"/>
      <c r="L415" s="606"/>
      <c r="M415" s="606"/>
      <c r="N415" s="606"/>
      <c r="O415" s="606"/>
      <c r="P415" s="606"/>
      <c r="Q415" s="606"/>
      <c r="R415" s="606"/>
      <c r="S415" s="606"/>
      <c r="T415" s="866"/>
    </row>
    <row r="416" spans="1:20">
      <c r="A416" s="610"/>
      <c r="B416" s="610"/>
      <c r="C416" s="610"/>
      <c r="D416" s="606"/>
      <c r="E416" s="683"/>
      <c r="F416" s="699"/>
      <c r="G416" s="610"/>
      <c r="H416" s="606"/>
      <c r="I416" s="606"/>
      <c r="J416" s="606"/>
      <c r="K416" s="606"/>
      <c r="L416" s="606"/>
      <c r="M416" s="606"/>
      <c r="N416" s="606"/>
      <c r="O416" s="606"/>
      <c r="P416" s="606"/>
      <c r="Q416" s="606"/>
      <c r="R416" s="606"/>
      <c r="S416" s="606"/>
      <c r="T416" s="866"/>
    </row>
    <row r="417" spans="1:20">
      <c r="A417" s="610"/>
      <c r="B417" s="610"/>
      <c r="C417" s="610"/>
      <c r="D417" s="667"/>
      <c r="E417" s="690"/>
      <c r="F417" s="703"/>
      <c r="G417" s="1269"/>
      <c r="H417" s="606"/>
      <c r="I417" s="606"/>
      <c r="J417" s="606"/>
      <c r="K417" s="606"/>
      <c r="L417" s="606"/>
      <c r="M417" s="606"/>
      <c r="N417" s="606"/>
      <c r="O417" s="606"/>
      <c r="P417" s="606"/>
      <c r="Q417" s="606"/>
      <c r="R417" s="606"/>
      <c r="S417" s="606"/>
      <c r="T417" s="866"/>
    </row>
    <row r="418" spans="1:20" ht="25.5">
      <c r="A418" s="610"/>
      <c r="B418" s="610"/>
      <c r="C418" s="610"/>
      <c r="D418" s="1269" t="s">
        <v>577</v>
      </c>
      <c r="E418" s="677"/>
      <c r="F418" s="694"/>
      <c r="G418" s="1269"/>
      <c r="H418" s="606"/>
      <c r="I418" s="606"/>
      <c r="J418" s="606"/>
      <c r="K418" s="606"/>
      <c r="L418" s="606"/>
      <c r="M418" s="606"/>
      <c r="N418" s="606"/>
      <c r="O418" s="606"/>
      <c r="P418" s="606"/>
      <c r="Q418" s="606"/>
      <c r="R418" s="606"/>
      <c r="S418" s="606"/>
      <c r="T418" s="866"/>
    </row>
    <row r="419" spans="1:20">
      <c r="A419" s="610"/>
      <c r="B419" s="610"/>
      <c r="C419" s="610"/>
      <c r="D419" s="1269"/>
      <c r="E419" s="677"/>
      <c r="F419" s="694"/>
      <c r="G419" s="1269"/>
      <c r="H419" s="606"/>
      <c r="I419" s="606"/>
      <c r="J419" s="606"/>
      <c r="K419" s="606"/>
      <c r="L419" s="606"/>
      <c r="M419" s="606"/>
      <c r="N419" s="606"/>
      <c r="O419" s="606"/>
      <c r="P419" s="606"/>
      <c r="Q419" s="606"/>
      <c r="R419" s="606"/>
      <c r="S419" s="606"/>
      <c r="T419" s="866"/>
    </row>
    <row r="420" spans="1:20">
      <c r="A420" s="610"/>
      <c r="B420" s="610"/>
      <c r="C420" s="610"/>
      <c r="D420" s="667"/>
      <c r="E420" s="690"/>
      <c r="F420" s="703"/>
      <c r="G420" s="1269"/>
      <c r="H420" s="606"/>
      <c r="I420" s="606"/>
      <c r="J420" s="606"/>
      <c r="K420" s="606"/>
      <c r="L420" s="606"/>
      <c r="M420" s="606"/>
      <c r="N420" s="606"/>
      <c r="O420" s="606"/>
      <c r="P420" s="606"/>
      <c r="Q420" s="606"/>
      <c r="R420" s="606"/>
      <c r="S420" s="606"/>
      <c r="T420" s="866"/>
    </row>
    <row r="421" spans="1:20">
      <c r="A421" s="610"/>
      <c r="B421" s="610"/>
      <c r="C421" s="610"/>
      <c r="D421" s="667"/>
      <c r="E421" s="690"/>
      <c r="F421" s="703"/>
      <c r="G421" s="1269"/>
      <c r="H421" s="606"/>
      <c r="I421" s="606"/>
      <c r="J421" s="606"/>
      <c r="K421" s="606"/>
      <c r="L421" s="606"/>
      <c r="M421" s="606"/>
      <c r="N421" s="606"/>
      <c r="O421" s="606"/>
      <c r="P421" s="606"/>
      <c r="Q421" s="606"/>
      <c r="R421" s="606"/>
      <c r="S421" s="606"/>
      <c r="T421" s="866"/>
    </row>
    <row r="422" spans="1:20">
      <c r="A422" s="610"/>
      <c r="B422" s="610"/>
      <c r="C422" s="610"/>
      <c r="D422" s="667"/>
      <c r="E422" s="690"/>
      <c r="F422" s="703"/>
      <c r="G422" s="1269"/>
      <c r="H422" s="606"/>
      <c r="I422" s="606"/>
      <c r="J422" s="606"/>
      <c r="K422" s="606"/>
      <c r="L422" s="606"/>
      <c r="M422" s="606"/>
      <c r="N422" s="606"/>
      <c r="O422" s="606"/>
      <c r="P422" s="606"/>
      <c r="Q422" s="606"/>
      <c r="R422" s="606"/>
      <c r="S422" s="606"/>
      <c r="T422" s="866"/>
    </row>
    <row r="423" spans="1:20">
      <c r="A423" s="610"/>
      <c r="B423" s="610"/>
      <c r="C423" s="610"/>
      <c r="D423" s="667"/>
      <c r="E423" s="690"/>
      <c r="F423" s="703"/>
      <c r="G423" s="1269"/>
      <c r="H423" s="606"/>
      <c r="I423" s="606"/>
      <c r="J423" s="606"/>
      <c r="K423" s="606"/>
      <c r="L423" s="606"/>
      <c r="M423" s="606"/>
      <c r="N423" s="606"/>
      <c r="O423" s="606"/>
      <c r="P423" s="606"/>
      <c r="Q423" s="606"/>
      <c r="R423" s="606"/>
      <c r="S423" s="606"/>
      <c r="T423" s="866"/>
    </row>
    <row r="424" spans="1:20">
      <c r="A424" s="610"/>
      <c r="B424" s="610"/>
      <c r="C424" s="610"/>
      <c r="D424" s="667"/>
      <c r="E424" s="690"/>
      <c r="F424" s="703"/>
      <c r="G424" s="1269"/>
      <c r="H424" s="606"/>
      <c r="I424" s="606"/>
      <c r="J424" s="606"/>
      <c r="K424" s="606"/>
      <c r="L424" s="606"/>
      <c r="M424" s="606"/>
      <c r="N424" s="606"/>
      <c r="O424" s="606"/>
      <c r="P424" s="606"/>
      <c r="Q424" s="606"/>
      <c r="R424" s="606"/>
      <c r="S424" s="606"/>
      <c r="T424" s="866"/>
    </row>
    <row r="425" spans="1:20">
      <c r="A425" s="610"/>
      <c r="B425" s="610"/>
      <c r="C425" s="610"/>
      <c r="D425" s="606"/>
      <c r="E425" s="683"/>
      <c r="F425" s="699"/>
      <c r="G425" s="610"/>
      <c r="H425" s="606"/>
      <c r="I425" s="606"/>
      <c r="J425" s="606"/>
      <c r="K425" s="606"/>
      <c r="L425" s="606"/>
      <c r="M425" s="606"/>
      <c r="N425" s="606"/>
      <c r="O425" s="606"/>
      <c r="P425" s="606"/>
      <c r="Q425" s="606"/>
      <c r="R425" s="606"/>
      <c r="S425" s="606"/>
      <c r="T425" s="866"/>
    </row>
    <row r="426" spans="1:20">
      <c r="A426" s="610"/>
      <c r="B426" s="610"/>
      <c r="C426" s="610"/>
      <c r="D426" s="606"/>
      <c r="E426" s="683"/>
      <c r="F426" s="699"/>
      <c r="G426" s="610"/>
      <c r="H426" s="606"/>
      <c r="I426" s="606"/>
      <c r="J426" s="606"/>
      <c r="K426" s="606"/>
      <c r="L426" s="606"/>
      <c r="M426" s="606"/>
      <c r="N426" s="606"/>
      <c r="O426" s="606"/>
      <c r="P426" s="606"/>
      <c r="Q426" s="606"/>
      <c r="R426" s="606"/>
      <c r="S426" s="606"/>
      <c r="T426" s="866"/>
    </row>
    <row r="427" spans="1:20">
      <c r="A427" s="610"/>
      <c r="B427" s="610"/>
      <c r="C427" s="610"/>
      <c r="D427" s="606"/>
      <c r="E427" s="683"/>
      <c r="F427" s="699"/>
      <c r="G427" s="610"/>
      <c r="H427" s="606"/>
      <c r="I427" s="606"/>
      <c r="J427" s="606"/>
      <c r="K427" s="606"/>
      <c r="L427" s="606"/>
      <c r="M427" s="606"/>
      <c r="N427" s="606"/>
      <c r="O427" s="606"/>
      <c r="P427" s="606"/>
      <c r="Q427" s="606"/>
      <c r="R427" s="606"/>
      <c r="S427" s="606"/>
      <c r="T427" s="866"/>
    </row>
    <row r="428" spans="1:20">
      <c r="A428" s="610"/>
      <c r="B428" s="610"/>
      <c r="C428" s="610"/>
      <c r="D428" s="606"/>
      <c r="E428" s="683"/>
      <c r="F428" s="699"/>
      <c r="G428" s="610"/>
      <c r="H428" s="606"/>
      <c r="I428" s="606"/>
      <c r="J428" s="606"/>
      <c r="K428" s="606"/>
      <c r="L428" s="606"/>
      <c r="M428" s="606"/>
      <c r="N428" s="606"/>
      <c r="O428" s="606"/>
      <c r="P428" s="606"/>
      <c r="Q428" s="606"/>
      <c r="R428" s="606"/>
      <c r="S428" s="606"/>
      <c r="T428" s="866"/>
    </row>
    <row r="429" spans="1:20">
      <c r="A429" s="610"/>
      <c r="B429" s="610"/>
      <c r="C429" s="610"/>
      <c r="D429" s="606"/>
      <c r="E429" s="683"/>
      <c r="F429" s="699"/>
      <c r="G429" s="610"/>
      <c r="H429" s="606"/>
      <c r="I429" s="606"/>
      <c r="J429" s="606"/>
      <c r="K429" s="606"/>
      <c r="L429" s="606"/>
      <c r="M429" s="606"/>
      <c r="N429" s="606"/>
      <c r="O429" s="606"/>
      <c r="P429" s="606"/>
      <c r="Q429" s="606"/>
      <c r="R429" s="606"/>
      <c r="S429" s="606"/>
      <c r="T429" s="866"/>
    </row>
    <row r="430" spans="1:20">
      <c r="A430" s="610"/>
      <c r="B430" s="610"/>
      <c r="C430" s="610"/>
      <c r="D430" s="606"/>
      <c r="E430" s="683"/>
      <c r="F430" s="699"/>
      <c r="G430" s="610"/>
      <c r="H430" s="606"/>
      <c r="I430" s="606"/>
      <c r="J430" s="606"/>
      <c r="K430" s="606"/>
      <c r="L430" s="606"/>
      <c r="M430" s="606"/>
      <c r="N430" s="606"/>
      <c r="O430" s="606"/>
      <c r="P430" s="606"/>
      <c r="Q430" s="606"/>
      <c r="R430" s="606"/>
      <c r="S430" s="606"/>
      <c r="T430" s="866"/>
    </row>
    <row r="431" spans="1:20">
      <c r="A431" s="610"/>
      <c r="B431" s="610"/>
      <c r="C431" s="610"/>
      <c r="D431" s="606"/>
      <c r="E431" s="683"/>
      <c r="F431" s="699"/>
      <c r="G431" s="610"/>
      <c r="H431" s="606"/>
      <c r="I431" s="606"/>
      <c r="J431" s="606"/>
      <c r="K431" s="606"/>
      <c r="L431" s="606"/>
      <c r="M431" s="606"/>
      <c r="N431" s="606"/>
      <c r="O431" s="606"/>
      <c r="P431" s="606"/>
      <c r="Q431" s="606"/>
      <c r="R431" s="606"/>
      <c r="S431" s="606"/>
      <c r="T431" s="866"/>
    </row>
    <row r="432" spans="1:20">
      <c r="A432" s="610"/>
      <c r="B432" s="610"/>
      <c r="C432" s="610"/>
      <c r="D432" s="606"/>
      <c r="E432" s="683"/>
      <c r="F432" s="699"/>
      <c r="G432" s="610"/>
      <c r="H432" s="606"/>
      <c r="I432" s="606"/>
      <c r="J432" s="606"/>
      <c r="K432" s="606"/>
      <c r="L432" s="606"/>
      <c r="M432" s="606"/>
      <c r="N432" s="606"/>
      <c r="O432" s="606"/>
      <c r="P432" s="606"/>
      <c r="Q432" s="606"/>
      <c r="R432" s="606"/>
      <c r="S432" s="606"/>
      <c r="T432" s="866"/>
    </row>
    <row r="433" spans="1:20" ht="49.5">
      <c r="A433" s="610"/>
      <c r="B433" s="610"/>
      <c r="C433" s="610"/>
      <c r="D433" s="613" t="s">
        <v>873</v>
      </c>
      <c r="E433" s="679"/>
      <c r="F433" s="695"/>
      <c r="G433" s="606"/>
      <c r="H433" s="606"/>
      <c r="I433" s="606"/>
      <c r="J433" s="606"/>
      <c r="K433" s="606"/>
      <c r="L433" s="606"/>
      <c r="M433" s="606"/>
      <c r="N433" s="606"/>
      <c r="O433" s="606"/>
      <c r="P433" s="606"/>
      <c r="Q433" s="606"/>
      <c r="R433" s="606"/>
      <c r="S433" s="606"/>
      <c r="T433" s="866"/>
    </row>
    <row r="434" spans="1:20" ht="82.5">
      <c r="A434" s="610"/>
      <c r="B434" s="610"/>
      <c r="C434" s="610"/>
      <c r="D434" s="613" t="s">
        <v>876</v>
      </c>
      <c r="E434" s="679"/>
      <c r="F434" s="695"/>
      <c r="G434" s="606"/>
      <c r="H434" s="606"/>
      <c r="I434" s="606"/>
      <c r="J434" s="606"/>
      <c r="K434" s="606"/>
      <c r="L434" s="606"/>
      <c r="M434" s="606"/>
      <c r="N434" s="606"/>
      <c r="O434" s="606"/>
      <c r="P434" s="606"/>
      <c r="Q434" s="606"/>
      <c r="R434" s="606"/>
      <c r="S434" s="606"/>
      <c r="T434" s="866"/>
    </row>
    <row r="435" spans="1:20" ht="66">
      <c r="A435" s="610"/>
      <c r="B435" s="610"/>
      <c r="C435" s="610"/>
      <c r="D435" s="613" t="s">
        <v>882</v>
      </c>
      <c r="E435" s="679"/>
      <c r="F435" s="695"/>
      <c r="G435" s="606"/>
      <c r="H435" s="606"/>
      <c r="I435" s="606"/>
      <c r="J435" s="606"/>
      <c r="K435" s="606"/>
      <c r="L435" s="606"/>
      <c r="M435" s="606"/>
      <c r="N435" s="606"/>
      <c r="O435" s="606"/>
      <c r="P435" s="606"/>
      <c r="Q435" s="606"/>
      <c r="R435" s="606"/>
      <c r="S435" s="606"/>
      <c r="T435" s="866"/>
    </row>
    <row r="436" spans="1:20" ht="132">
      <c r="A436" s="610"/>
      <c r="B436" s="610"/>
      <c r="C436" s="610"/>
      <c r="D436" s="613" t="s">
        <v>887</v>
      </c>
      <c r="E436" s="679"/>
      <c r="F436" s="695"/>
      <c r="G436" s="606"/>
      <c r="H436" s="606"/>
      <c r="I436" s="606"/>
      <c r="J436" s="606"/>
      <c r="K436" s="606"/>
      <c r="L436" s="606"/>
      <c r="M436" s="606"/>
      <c r="N436" s="606"/>
      <c r="O436" s="606"/>
      <c r="P436" s="606"/>
      <c r="Q436" s="606"/>
      <c r="R436" s="606"/>
      <c r="S436" s="606"/>
      <c r="T436" s="866"/>
    </row>
    <row r="437" spans="1:20" ht="132">
      <c r="A437" s="610"/>
      <c r="B437" s="610"/>
      <c r="C437" s="610"/>
      <c r="D437" s="1271" t="s">
        <v>891</v>
      </c>
      <c r="E437" s="678"/>
      <c r="F437" s="696"/>
      <c r="G437" s="606"/>
      <c r="H437" s="606"/>
      <c r="I437" s="606"/>
      <c r="J437" s="606"/>
      <c r="K437" s="606"/>
      <c r="L437" s="606"/>
      <c r="M437" s="606"/>
      <c r="N437" s="606"/>
      <c r="O437" s="606"/>
      <c r="P437" s="606"/>
      <c r="Q437" s="606"/>
      <c r="R437" s="606"/>
      <c r="S437" s="606"/>
      <c r="T437" s="866"/>
    </row>
    <row r="438" spans="1:20" ht="66">
      <c r="A438" s="610"/>
      <c r="B438" s="610"/>
      <c r="C438" s="610"/>
      <c r="D438" s="613" t="s">
        <v>896</v>
      </c>
      <c r="E438" s="679"/>
      <c r="F438" s="695"/>
      <c r="G438" s="606"/>
      <c r="H438" s="606"/>
      <c r="I438" s="606"/>
      <c r="J438" s="606"/>
      <c r="K438" s="606"/>
      <c r="L438" s="606"/>
      <c r="M438" s="606"/>
      <c r="N438" s="606"/>
      <c r="O438" s="606"/>
      <c r="P438" s="606"/>
      <c r="Q438" s="606"/>
      <c r="R438" s="606"/>
      <c r="S438" s="606"/>
      <c r="T438" s="866"/>
    </row>
    <row r="439" spans="1:20" ht="99">
      <c r="A439" s="610"/>
      <c r="B439" s="610"/>
      <c r="C439" s="610"/>
      <c r="D439" s="613" t="s">
        <v>897</v>
      </c>
      <c r="E439" s="679"/>
      <c r="F439" s="695"/>
      <c r="G439" s="606"/>
      <c r="H439" s="606"/>
      <c r="I439" s="606"/>
      <c r="J439" s="606"/>
      <c r="K439" s="606"/>
      <c r="L439" s="606"/>
      <c r="M439" s="606"/>
      <c r="N439" s="606"/>
      <c r="O439" s="606"/>
      <c r="P439" s="606"/>
      <c r="Q439" s="606"/>
      <c r="R439" s="606"/>
      <c r="S439" s="606"/>
      <c r="T439" s="866"/>
    </row>
    <row r="440" spans="1:20" ht="115.5">
      <c r="A440" s="610"/>
      <c r="B440" s="610"/>
      <c r="C440" s="610"/>
      <c r="D440" s="613" t="s">
        <v>898</v>
      </c>
      <c r="E440" s="679"/>
      <c r="F440" s="695"/>
      <c r="G440" s="606"/>
      <c r="H440" s="606"/>
      <c r="I440" s="606"/>
      <c r="J440" s="606"/>
      <c r="K440" s="606"/>
      <c r="L440" s="606"/>
      <c r="M440" s="606"/>
      <c r="N440" s="606"/>
      <c r="O440" s="606"/>
      <c r="P440" s="606"/>
      <c r="Q440" s="606"/>
      <c r="R440" s="606"/>
      <c r="S440" s="606"/>
      <c r="T440" s="866"/>
    </row>
    <row r="441" spans="1:20" ht="66">
      <c r="A441" s="610"/>
      <c r="B441" s="610"/>
      <c r="C441" s="610"/>
      <c r="D441" s="613" t="s">
        <v>899</v>
      </c>
      <c r="E441" s="679"/>
      <c r="F441" s="695"/>
      <c r="G441" s="606"/>
      <c r="H441" s="606"/>
      <c r="I441" s="606"/>
      <c r="J441" s="606"/>
      <c r="K441" s="606"/>
      <c r="L441" s="606"/>
      <c r="M441" s="606"/>
      <c r="N441" s="606"/>
      <c r="O441" s="606"/>
      <c r="P441" s="606"/>
      <c r="Q441" s="606"/>
      <c r="R441" s="606"/>
      <c r="S441" s="606"/>
      <c r="T441" s="866"/>
    </row>
    <row r="442" spans="1:20" ht="115.5">
      <c r="A442" s="610"/>
      <c r="B442" s="610"/>
      <c r="C442" s="610"/>
      <c r="D442" s="613" t="s">
        <v>901</v>
      </c>
      <c r="E442" s="679"/>
      <c r="F442" s="695"/>
      <c r="G442" s="606"/>
      <c r="H442" s="606"/>
      <c r="I442" s="606"/>
      <c r="J442" s="606"/>
      <c r="K442" s="606"/>
      <c r="L442" s="606"/>
      <c r="M442" s="606"/>
      <c r="N442" s="606"/>
      <c r="O442" s="606"/>
      <c r="P442" s="606"/>
      <c r="Q442" s="606"/>
      <c r="R442" s="606"/>
      <c r="S442" s="606"/>
      <c r="T442" s="866"/>
    </row>
    <row r="443" spans="1:20" ht="49.5">
      <c r="A443" s="610"/>
      <c r="B443" s="610"/>
      <c r="C443" s="610"/>
      <c r="D443" s="1271" t="s">
        <v>902</v>
      </c>
      <c r="E443" s="678"/>
      <c r="F443" s="696"/>
      <c r="G443" s="606"/>
      <c r="H443" s="606"/>
      <c r="I443" s="606"/>
      <c r="J443" s="606"/>
      <c r="K443" s="606"/>
      <c r="L443" s="606"/>
      <c r="M443" s="606"/>
      <c r="N443" s="606"/>
      <c r="O443" s="606"/>
      <c r="P443" s="606"/>
      <c r="Q443" s="606"/>
      <c r="R443" s="606"/>
      <c r="S443" s="606"/>
      <c r="T443" s="866"/>
    </row>
    <row r="444" spans="1:20" ht="82.5">
      <c r="A444" s="610"/>
      <c r="B444" s="610"/>
      <c r="C444" s="610"/>
      <c r="D444" s="613" t="s">
        <v>904</v>
      </c>
      <c r="E444" s="679"/>
      <c r="F444" s="695"/>
      <c r="G444" s="606"/>
      <c r="H444" s="606"/>
      <c r="I444" s="606"/>
      <c r="J444" s="606"/>
      <c r="K444" s="606"/>
      <c r="L444" s="606"/>
      <c r="M444" s="606"/>
      <c r="N444" s="606"/>
      <c r="O444" s="606"/>
      <c r="P444" s="606"/>
      <c r="Q444" s="606"/>
      <c r="R444" s="606"/>
      <c r="S444" s="606"/>
      <c r="T444" s="866"/>
    </row>
    <row r="445" spans="1:20" ht="49.5">
      <c r="A445" s="610"/>
      <c r="B445" s="610"/>
      <c r="C445" s="610"/>
      <c r="D445" s="613" t="s">
        <v>906</v>
      </c>
      <c r="E445" s="679"/>
      <c r="F445" s="695"/>
      <c r="G445" s="606"/>
      <c r="H445" s="606"/>
      <c r="I445" s="606"/>
      <c r="J445" s="606"/>
      <c r="K445" s="606"/>
      <c r="L445" s="606"/>
      <c r="M445" s="606"/>
      <c r="N445" s="606"/>
      <c r="O445" s="606"/>
      <c r="P445" s="606"/>
      <c r="Q445" s="606"/>
      <c r="R445" s="606"/>
      <c r="S445" s="606"/>
      <c r="T445" s="866"/>
    </row>
    <row r="446" spans="1:20" ht="115.5">
      <c r="A446" s="610"/>
      <c r="B446" s="610"/>
      <c r="C446" s="610"/>
      <c r="D446" s="613" t="s">
        <v>907</v>
      </c>
      <c r="E446" s="679"/>
      <c r="F446" s="695"/>
      <c r="G446" s="606"/>
      <c r="H446" s="606"/>
      <c r="I446" s="606"/>
      <c r="J446" s="606"/>
      <c r="K446" s="606"/>
      <c r="L446" s="606"/>
      <c r="M446" s="606"/>
      <c r="N446" s="606"/>
      <c r="O446" s="606"/>
      <c r="P446" s="606"/>
      <c r="Q446" s="606"/>
      <c r="R446" s="606"/>
      <c r="S446" s="606"/>
      <c r="T446" s="866"/>
    </row>
    <row r="447" spans="1:20" ht="49.5">
      <c r="A447" s="610"/>
      <c r="B447" s="610"/>
      <c r="C447" s="610"/>
      <c r="D447" s="1271" t="s">
        <v>914</v>
      </c>
      <c r="E447" s="678"/>
      <c r="F447" s="696"/>
      <c r="G447" s="606"/>
      <c r="H447" s="606"/>
      <c r="I447" s="606"/>
      <c r="J447" s="606"/>
      <c r="K447" s="606"/>
      <c r="L447" s="606"/>
      <c r="M447" s="606"/>
      <c r="N447" s="606"/>
      <c r="O447" s="606"/>
      <c r="P447" s="606"/>
      <c r="Q447" s="606"/>
      <c r="R447" s="606"/>
      <c r="S447" s="606"/>
      <c r="T447" s="866"/>
    </row>
    <row r="448" spans="1:20" ht="82.5">
      <c r="A448" s="610"/>
      <c r="B448" s="610"/>
      <c r="C448" s="610"/>
      <c r="D448" s="1271" t="s">
        <v>920</v>
      </c>
      <c r="E448" s="678"/>
      <c r="F448" s="696"/>
      <c r="G448" s="606"/>
      <c r="H448" s="606"/>
      <c r="I448" s="606"/>
      <c r="J448" s="606"/>
      <c r="K448" s="606"/>
      <c r="L448" s="606"/>
      <c r="M448" s="606"/>
      <c r="N448" s="606"/>
      <c r="O448" s="606"/>
      <c r="P448" s="606"/>
      <c r="Q448" s="606"/>
      <c r="R448" s="606"/>
      <c r="S448" s="606"/>
      <c r="T448" s="866"/>
    </row>
    <row r="449" spans="1:20">
      <c r="A449" s="610"/>
      <c r="B449" s="610"/>
      <c r="C449" s="610"/>
      <c r="D449" s="606"/>
      <c r="E449" s="683"/>
      <c r="F449" s="699"/>
      <c r="G449" s="606"/>
      <c r="H449" s="606"/>
      <c r="I449" s="606"/>
      <c r="J449" s="606"/>
      <c r="K449" s="606"/>
      <c r="L449" s="606"/>
      <c r="M449" s="606"/>
      <c r="N449" s="606"/>
      <c r="O449" s="606"/>
      <c r="P449" s="606"/>
      <c r="Q449" s="606"/>
      <c r="R449" s="606"/>
      <c r="S449" s="606"/>
      <c r="T449" s="866"/>
    </row>
    <row r="450" spans="1:20" ht="99">
      <c r="A450" s="610"/>
      <c r="B450" s="610"/>
      <c r="C450" s="610"/>
      <c r="D450" s="613" t="s">
        <v>926</v>
      </c>
      <c r="E450" s="679"/>
      <c r="F450" s="695"/>
      <c r="G450" s="1271"/>
      <c r="H450" s="606"/>
      <c r="I450" s="606"/>
      <c r="J450" s="606"/>
      <c r="K450" s="606"/>
      <c r="L450" s="606"/>
      <c r="M450" s="606"/>
      <c r="N450" s="606"/>
      <c r="O450" s="606"/>
      <c r="P450" s="606"/>
      <c r="Q450" s="606"/>
      <c r="R450" s="606"/>
      <c r="S450" s="606"/>
      <c r="T450" s="866"/>
    </row>
    <row r="451" spans="1:20" ht="99">
      <c r="A451" s="610"/>
      <c r="B451" s="610"/>
      <c r="C451" s="610"/>
      <c r="D451" s="1271" t="s">
        <v>929</v>
      </c>
      <c r="E451" s="678"/>
      <c r="F451" s="696"/>
      <c r="G451" s="1271"/>
      <c r="H451" s="606"/>
      <c r="I451" s="606"/>
      <c r="J451" s="606"/>
      <c r="K451" s="606"/>
      <c r="L451" s="606"/>
      <c r="M451" s="606"/>
      <c r="N451" s="606"/>
      <c r="O451" s="606"/>
      <c r="P451" s="606"/>
      <c r="Q451" s="606"/>
      <c r="R451" s="606"/>
      <c r="S451" s="606"/>
      <c r="T451" s="866"/>
    </row>
    <row r="452" spans="1:20" ht="49.5">
      <c r="A452" s="610"/>
      <c r="B452" s="610"/>
      <c r="C452" s="610"/>
      <c r="D452" s="1271" t="s">
        <v>932</v>
      </c>
      <c r="E452" s="678"/>
      <c r="F452" s="696"/>
      <c r="G452" s="1271"/>
      <c r="H452" s="606"/>
      <c r="I452" s="606"/>
      <c r="J452" s="606"/>
      <c r="K452" s="606"/>
      <c r="L452" s="606"/>
      <c r="M452" s="606"/>
      <c r="N452" s="606"/>
      <c r="O452" s="606"/>
      <c r="P452" s="606"/>
      <c r="Q452" s="606"/>
      <c r="R452" s="606"/>
      <c r="S452" s="606"/>
      <c r="T452" s="866"/>
    </row>
    <row r="453" spans="1:20" ht="165">
      <c r="A453" s="610"/>
      <c r="B453" s="610"/>
      <c r="C453" s="610"/>
      <c r="D453" s="1271" t="s">
        <v>937</v>
      </c>
      <c r="E453" s="678"/>
      <c r="F453" s="696"/>
      <c r="G453" s="1271"/>
      <c r="H453" s="606"/>
      <c r="I453" s="606"/>
      <c r="J453" s="606"/>
      <c r="K453" s="606"/>
      <c r="L453" s="606"/>
      <c r="M453" s="606"/>
      <c r="N453" s="606"/>
      <c r="O453" s="606"/>
      <c r="P453" s="606"/>
      <c r="Q453" s="606"/>
      <c r="R453" s="606"/>
      <c r="S453" s="606"/>
      <c r="T453" s="866"/>
    </row>
    <row r="454" spans="1:20" ht="99">
      <c r="A454" s="610"/>
      <c r="B454" s="610"/>
      <c r="C454" s="610"/>
      <c r="D454" s="1271" t="s">
        <v>941</v>
      </c>
      <c r="E454" s="678"/>
      <c r="F454" s="696"/>
      <c r="G454" s="1271"/>
      <c r="H454" s="606"/>
      <c r="I454" s="606"/>
      <c r="J454" s="606"/>
      <c r="K454" s="606"/>
      <c r="L454" s="606"/>
      <c r="M454" s="606"/>
      <c r="N454" s="606"/>
      <c r="O454" s="606"/>
      <c r="P454" s="606"/>
      <c r="Q454" s="606"/>
      <c r="R454" s="606"/>
      <c r="S454" s="606"/>
      <c r="T454" s="866"/>
    </row>
    <row r="455" spans="1:20" ht="33">
      <c r="A455" s="610"/>
      <c r="B455" s="610"/>
      <c r="C455" s="610"/>
      <c r="D455" s="1271" t="s">
        <v>944</v>
      </c>
      <c r="E455" s="678"/>
      <c r="F455" s="696"/>
      <c r="G455" s="1271"/>
      <c r="H455" s="606"/>
      <c r="I455" s="606"/>
      <c r="J455" s="606"/>
      <c r="K455" s="606"/>
      <c r="L455" s="606"/>
      <c r="M455" s="606"/>
      <c r="N455" s="606"/>
      <c r="O455" s="606"/>
      <c r="P455" s="606"/>
      <c r="Q455" s="606"/>
      <c r="R455" s="606"/>
      <c r="S455" s="606"/>
      <c r="T455" s="866"/>
    </row>
    <row r="456" spans="1:20" ht="66">
      <c r="A456" s="610"/>
      <c r="B456" s="610"/>
      <c r="C456" s="610"/>
      <c r="D456" s="1271" t="s">
        <v>945</v>
      </c>
      <c r="E456" s="678"/>
      <c r="F456" s="696"/>
      <c r="G456" s="1271"/>
      <c r="H456" s="606"/>
      <c r="I456" s="606"/>
      <c r="J456" s="606"/>
      <c r="K456" s="606"/>
      <c r="L456" s="606"/>
      <c r="M456" s="606"/>
      <c r="N456" s="606"/>
      <c r="O456" s="606"/>
      <c r="P456" s="606"/>
      <c r="Q456" s="606"/>
      <c r="R456" s="606"/>
      <c r="S456" s="606"/>
      <c r="T456" s="866"/>
    </row>
    <row r="457" spans="1:20" ht="49.5">
      <c r="A457" s="610"/>
      <c r="B457" s="610"/>
      <c r="C457" s="610"/>
      <c r="D457" s="1271" t="s">
        <v>949</v>
      </c>
      <c r="E457" s="678"/>
      <c r="F457" s="696"/>
      <c r="G457" s="1271"/>
      <c r="H457" s="606"/>
      <c r="I457" s="606"/>
      <c r="J457" s="606"/>
      <c r="K457" s="606"/>
      <c r="L457" s="606"/>
      <c r="M457" s="606"/>
      <c r="N457" s="606"/>
      <c r="O457" s="606"/>
      <c r="P457" s="606"/>
      <c r="Q457" s="606"/>
      <c r="R457" s="606"/>
      <c r="S457" s="606"/>
      <c r="T457" s="866"/>
    </row>
    <row r="458" spans="1:20">
      <c r="A458" s="610"/>
      <c r="B458" s="610"/>
      <c r="C458" s="610"/>
      <c r="D458" s="1271"/>
      <c r="E458" s="678"/>
      <c r="F458" s="696"/>
      <c r="G458" s="1271"/>
      <c r="H458" s="606"/>
      <c r="I458" s="606"/>
      <c r="J458" s="606"/>
      <c r="K458" s="606"/>
      <c r="L458" s="606"/>
      <c r="M458" s="606"/>
      <c r="N458" s="606"/>
      <c r="O458" s="606"/>
      <c r="P458" s="606"/>
      <c r="Q458" s="606"/>
      <c r="R458" s="606"/>
      <c r="S458" s="606"/>
      <c r="T458" s="866"/>
    </row>
    <row r="459" spans="1:20" ht="49.5">
      <c r="A459" s="610"/>
      <c r="B459" s="610"/>
      <c r="C459" s="610"/>
      <c r="D459" s="1271" t="s">
        <v>955</v>
      </c>
      <c r="E459" s="678"/>
      <c r="F459" s="696"/>
      <c r="G459" s="1271"/>
      <c r="H459" s="606"/>
      <c r="I459" s="606"/>
      <c r="J459" s="606"/>
      <c r="K459" s="606"/>
      <c r="L459" s="606"/>
      <c r="M459" s="606"/>
      <c r="N459" s="606"/>
      <c r="O459" s="606"/>
      <c r="P459" s="606"/>
      <c r="Q459" s="606"/>
      <c r="R459" s="606"/>
      <c r="S459" s="606"/>
      <c r="T459" s="866"/>
    </row>
    <row r="460" spans="1:20" ht="66">
      <c r="A460" s="610"/>
      <c r="B460" s="610"/>
      <c r="C460" s="610"/>
      <c r="D460" s="1271" t="s">
        <v>959</v>
      </c>
      <c r="E460" s="678"/>
      <c r="F460" s="696"/>
      <c r="G460" s="1271"/>
      <c r="H460" s="606"/>
      <c r="I460" s="606"/>
      <c r="J460" s="606"/>
      <c r="K460" s="606"/>
      <c r="L460" s="606"/>
      <c r="M460" s="606"/>
      <c r="N460" s="606"/>
      <c r="O460" s="606"/>
      <c r="P460" s="606"/>
      <c r="Q460" s="606"/>
      <c r="R460" s="606"/>
      <c r="S460" s="606"/>
      <c r="T460" s="866"/>
    </row>
    <row r="461" spans="1:20" ht="132">
      <c r="A461" s="610"/>
      <c r="B461" s="610"/>
      <c r="C461" s="610"/>
      <c r="D461" s="1271" t="s">
        <v>961</v>
      </c>
      <c r="E461" s="678"/>
      <c r="F461" s="696"/>
      <c r="G461" s="1271"/>
      <c r="H461" s="606"/>
      <c r="I461" s="606"/>
      <c r="J461" s="606"/>
      <c r="K461" s="606"/>
      <c r="L461" s="606"/>
      <c r="M461" s="606"/>
      <c r="N461" s="606"/>
      <c r="O461" s="606"/>
      <c r="P461" s="606"/>
      <c r="Q461" s="606"/>
      <c r="R461" s="606"/>
      <c r="S461" s="606"/>
      <c r="T461" s="866"/>
    </row>
    <row r="462" spans="1:20" ht="148.5">
      <c r="A462" s="610"/>
      <c r="B462" s="610"/>
      <c r="C462" s="610"/>
      <c r="D462" s="1271" t="s">
        <v>964</v>
      </c>
      <c r="E462" s="678"/>
      <c r="F462" s="696"/>
      <c r="G462" s="1271"/>
      <c r="H462" s="606"/>
      <c r="I462" s="606"/>
      <c r="J462" s="606"/>
      <c r="K462" s="606"/>
      <c r="L462" s="606"/>
      <c r="M462" s="606"/>
      <c r="N462" s="606"/>
      <c r="O462" s="606"/>
      <c r="P462" s="606"/>
      <c r="Q462" s="606"/>
      <c r="R462" s="606"/>
      <c r="S462" s="606"/>
      <c r="T462" s="866"/>
    </row>
    <row r="463" spans="1:20" ht="99">
      <c r="A463" s="610"/>
      <c r="B463" s="610"/>
      <c r="C463" s="610"/>
      <c r="D463" s="1271" t="s">
        <v>967</v>
      </c>
      <c r="E463" s="678"/>
      <c r="F463" s="696"/>
      <c r="G463" s="1271"/>
      <c r="H463" s="606"/>
      <c r="I463" s="606"/>
      <c r="J463" s="606"/>
      <c r="K463" s="606"/>
      <c r="L463" s="606"/>
      <c r="M463" s="606"/>
      <c r="N463" s="606"/>
      <c r="O463" s="606"/>
      <c r="P463" s="606"/>
      <c r="Q463" s="606"/>
      <c r="R463" s="606"/>
      <c r="S463" s="606"/>
      <c r="T463" s="866"/>
    </row>
    <row r="464" spans="1:20" ht="264">
      <c r="A464" s="610"/>
      <c r="B464" s="610"/>
      <c r="C464" s="610"/>
      <c r="D464" s="1271" t="s">
        <v>970</v>
      </c>
      <c r="E464" s="678"/>
      <c r="F464" s="696"/>
      <c r="G464" s="1271"/>
      <c r="H464" s="606"/>
      <c r="I464" s="606"/>
      <c r="J464" s="606"/>
      <c r="K464" s="606"/>
      <c r="L464" s="606"/>
      <c r="M464" s="606"/>
      <c r="N464" s="606"/>
      <c r="O464" s="606"/>
      <c r="P464" s="606"/>
      <c r="Q464" s="606"/>
      <c r="R464" s="606"/>
      <c r="S464" s="606"/>
      <c r="T464" s="866"/>
    </row>
    <row r="465" spans="1:20" ht="115.5">
      <c r="A465" s="610"/>
      <c r="B465" s="610"/>
      <c r="C465" s="610"/>
      <c r="D465" s="1271" t="s">
        <v>980</v>
      </c>
      <c r="E465" s="678"/>
      <c r="F465" s="696"/>
      <c r="G465" s="1271"/>
      <c r="H465" s="606"/>
      <c r="I465" s="606"/>
      <c r="J465" s="606"/>
      <c r="K465" s="606"/>
      <c r="L465" s="606"/>
      <c r="M465" s="606"/>
      <c r="N465" s="606"/>
      <c r="O465" s="606"/>
      <c r="P465" s="606"/>
      <c r="Q465" s="606"/>
      <c r="R465" s="606"/>
      <c r="S465" s="606"/>
      <c r="T465" s="866"/>
    </row>
    <row r="466" spans="1:20" ht="66">
      <c r="A466" s="610"/>
      <c r="B466" s="610"/>
      <c r="C466" s="610"/>
      <c r="D466" s="1271" t="s">
        <v>984</v>
      </c>
      <c r="E466" s="678"/>
      <c r="F466" s="696"/>
      <c r="G466" s="1271"/>
      <c r="H466" s="606"/>
      <c r="I466" s="606"/>
      <c r="J466" s="606"/>
      <c r="K466" s="606"/>
      <c r="L466" s="606"/>
      <c r="M466" s="606"/>
      <c r="N466" s="606"/>
      <c r="O466" s="606"/>
      <c r="P466" s="606"/>
      <c r="Q466" s="606"/>
      <c r="R466" s="606"/>
      <c r="S466" s="606"/>
      <c r="T466" s="866"/>
    </row>
    <row r="467" spans="1:20" ht="99">
      <c r="A467" s="610"/>
      <c r="B467" s="610"/>
      <c r="C467" s="610"/>
      <c r="D467" s="613" t="s">
        <v>993</v>
      </c>
      <c r="E467" s="679"/>
      <c r="F467" s="695"/>
      <c r="G467" s="1271"/>
      <c r="H467" s="606"/>
      <c r="I467" s="606"/>
      <c r="J467" s="606"/>
      <c r="K467" s="606"/>
      <c r="L467" s="606"/>
      <c r="M467" s="606"/>
      <c r="N467" s="606"/>
      <c r="O467" s="606"/>
      <c r="P467" s="606"/>
      <c r="Q467" s="606"/>
      <c r="R467" s="606"/>
      <c r="S467" s="606"/>
      <c r="T467" s="866"/>
    </row>
    <row r="468" spans="1:20">
      <c r="A468" s="610"/>
      <c r="B468" s="610"/>
      <c r="C468" s="610"/>
      <c r="D468" s="613"/>
      <c r="E468" s="679"/>
      <c r="F468" s="695"/>
      <c r="G468" s="1271"/>
      <c r="H468" s="606"/>
      <c r="I468" s="606"/>
      <c r="J468" s="606"/>
      <c r="K468" s="606"/>
      <c r="L468" s="606"/>
      <c r="M468" s="606"/>
      <c r="N468" s="606"/>
      <c r="O468" s="606"/>
      <c r="P468" s="606"/>
      <c r="Q468" s="606"/>
      <c r="R468" s="606"/>
      <c r="S468" s="606"/>
      <c r="T468" s="866"/>
    </row>
    <row r="469" spans="1:20" ht="115.5">
      <c r="A469" s="610"/>
      <c r="B469" s="610"/>
      <c r="C469" s="610"/>
      <c r="D469" s="1271" t="s">
        <v>1002</v>
      </c>
      <c r="E469" s="678"/>
      <c r="F469" s="696"/>
      <c r="G469" s="1271"/>
      <c r="H469" s="606"/>
      <c r="I469" s="606"/>
      <c r="J469" s="606"/>
      <c r="K469" s="606"/>
      <c r="L469" s="606"/>
      <c r="M469" s="606"/>
      <c r="N469" s="606"/>
      <c r="O469" s="606"/>
      <c r="P469" s="606"/>
      <c r="Q469" s="606"/>
      <c r="R469" s="606"/>
      <c r="S469" s="606"/>
      <c r="T469" s="866"/>
    </row>
    <row r="470" spans="1:20" ht="231">
      <c r="A470" s="610"/>
      <c r="B470" s="610"/>
      <c r="C470" s="610"/>
      <c r="D470" s="1271" t="s">
        <v>1003</v>
      </c>
      <c r="E470" s="678"/>
      <c r="F470" s="696"/>
      <c r="G470" s="1271"/>
      <c r="H470" s="606"/>
      <c r="I470" s="606"/>
      <c r="J470" s="606"/>
      <c r="K470" s="606"/>
      <c r="L470" s="606"/>
      <c r="M470" s="606"/>
      <c r="N470" s="606"/>
      <c r="O470" s="606"/>
      <c r="P470" s="606"/>
      <c r="Q470" s="606"/>
      <c r="R470" s="606"/>
      <c r="S470" s="606"/>
      <c r="T470" s="866"/>
    </row>
    <row r="471" spans="1:20" ht="66">
      <c r="A471" s="610"/>
      <c r="B471" s="610"/>
      <c r="C471" s="610"/>
      <c r="D471" s="1271" t="s">
        <v>1004</v>
      </c>
      <c r="E471" s="678"/>
      <c r="F471" s="696"/>
      <c r="G471" s="1271"/>
      <c r="H471" s="606"/>
      <c r="I471" s="606"/>
      <c r="J471" s="606"/>
      <c r="K471" s="606"/>
      <c r="L471" s="606"/>
      <c r="M471" s="606"/>
      <c r="N471" s="606"/>
      <c r="O471" s="606"/>
      <c r="P471" s="606"/>
      <c r="Q471" s="606"/>
      <c r="R471" s="606"/>
      <c r="S471" s="606"/>
      <c r="T471" s="866"/>
    </row>
    <row r="472" spans="1:20" ht="99">
      <c r="A472" s="610"/>
      <c r="B472" s="610"/>
      <c r="C472" s="610"/>
      <c r="D472" s="1271" t="s">
        <v>1007</v>
      </c>
      <c r="E472" s="678"/>
      <c r="F472" s="696"/>
      <c r="G472" s="1271"/>
      <c r="H472" s="606"/>
      <c r="I472" s="606"/>
      <c r="J472" s="606"/>
      <c r="K472" s="606"/>
      <c r="L472" s="606"/>
      <c r="M472" s="606"/>
      <c r="N472" s="606"/>
      <c r="O472" s="606"/>
      <c r="P472" s="606"/>
      <c r="Q472" s="606"/>
      <c r="R472" s="606"/>
      <c r="S472" s="606"/>
      <c r="T472" s="866"/>
    </row>
    <row r="473" spans="1:20" ht="165">
      <c r="A473" s="654"/>
      <c r="B473" s="654"/>
      <c r="C473" s="654"/>
      <c r="D473" s="668" t="s">
        <v>1009</v>
      </c>
      <c r="E473" s="691"/>
      <c r="F473" s="704"/>
      <c r="G473" s="668"/>
      <c r="H473" s="655"/>
      <c r="I473" s="655"/>
      <c r="J473" s="655"/>
      <c r="K473" s="655"/>
      <c r="L473" s="655"/>
      <c r="M473" s="655"/>
      <c r="N473" s="655"/>
      <c r="O473" s="655"/>
      <c r="P473" s="655"/>
      <c r="Q473" s="655"/>
      <c r="R473" s="655"/>
      <c r="S473" s="655"/>
      <c r="T473" s="876"/>
    </row>
  </sheetData>
  <mergeCells count="145">
    <mergeCell ref="A1:T1"/>
    <mergeCell ref="A2:T2"/>
    <mergeCell ref="A3:T3"/>
    <mergeCell ref="A5:C7"/>
    <mergeCell ref="D5:D7"/>
    <mergeCell ref="E5:F7"/>
    <mergeCell ref="G5:G7"/>
    <mergeCell ref="H5:S5"/>
    <mergeCell ref="T5:T7"/>
    <mergeCell ref="H6:I6"/>
    <mergeCell ref="J6:K6"/>
    <mergeCell ref="L6:M6"/>
    <mergeCell ref="N6:O6"/>
    <mergeCell ref="P6:Q6"/>
    <mergeCell ref="R6:S6"/>
    <mergeCell ref="A8:C8"/>
    <mergeCell ref="E8:F8"/>
    <mergeCell ref="H8:I8"/>
    <mergeCell ref="J8:K8"/>
    <mergeCell ref="L8:M8"/>
    <mergeCell ref="N8:O8"/>
    <mergeCell ref="P8:Q8"/>
    <mergeCell ref="R8:S8"/>
    <mergeCell ref="D14:D16"/>
    <mergeCell ref="I14:I19"/>
    <mergeCell ref="K14:K19"/>
    <mergeCell ref="M14:M19"/>
    <mergeCell ref="O14:O19"/>
    <mergeCell ref="Q14:Q19"/>
    <mergeCell ref="S14:S19"/>
    <mergeCell ref="D27:D28"/>
    <mergeCell ref="I27:I28"/>
    <mergeCell ref="K27:K28"/>
    <mergeCell ref="M27:M28"/>
    <mergeCell ref="O27:O28"/>
    <mergeCell ref="Q27:Q28"/>
    <mergeCell ref="T14:T19"/>
    <mergeCell ref="D20:D26"/>
    <mergeCell ref="I20:I25"/>
    <mergeCell ref="K20:K25"/>
    <mergeCell ref="M20:M25"/>
    <mergeCell ref="O20:O25"/>
    <mergeCell ref="Q20:Q25"/>
    <mergeCell ref="S20:S25"/>
    <mergeCell ref="T20:T25"/>
    <mergeCell ref="S27:S28"/>
    <mergeCell ref="T27:T28"/>
    <mergeCell ref="I29:I34"/>
    <mergeCell ref="K29:K34"/>
    <mergeCell ref="M29:M34"/>
    <mergeCell ref="O29:O34"/>
    <mergeCell ref="Q29:Q34"/>
    <mergeCell ref="S29:S34"/>
    <mergeCell ref="T29:T34"/>
    <mergeCell ref="T40:T41"/>
    <mergeCell ref="I51:I60"/>
    <mergeCell ref="K51:K60"/>
    <mergeCell ref="M51:M60"/>
    <mergeCell ref="O51:O60"/>
    <mergeCell ref="Q51:Q60"/>
    <mergeCell ref="S51:S60"/>
    <mergeCell ref="T51:T60"/>
    <mergeCell ref="I40:I41"/>
    <mergeCell ref="K40:K41"/>
    <mergeCell ref="M40:M41"/>
    <mergeCell ref="O40:O41"/>
    <mergeCell ref="Q40:Q41"/>
    <mergeCell ref="S40:S41"/>
    <mergeCell ref="T83:T84"/>
    <mergeCell ref="D115:D116"/>
    <mergeCell ref="D121:D122"/>
    <mergeCell ref="T121:T124"/>
    <mergeCell ref="K122:K124"/>
    <mergeCell ref="M122:M124"/>
    <mergeCell ref="O122:O124"/>
    <mergeCell ref="Q122:Q124"/>
    <mergeCell ref="S122:S124"/>
    <mergeCell ref="I83:I84"/>
    <mergeCell ref="K83:K84"/>
    <mergeCell ref="M83:M84"/>
    <mergeCell ref="O83:O84"/>
    <mergeCell ref="Q83:Q84"/>
    <mergeCell ref="S83:S84"/>
    <mergeCell ref="D127:D128"/>
    <mergeCell ref="T131:T133"/>
    <mergeCell ref="I158:I162"/>
    <mergeCell ref="K158:K162"/>
    <mergeCell ref="M158:M162"/>
    <mergeCell ref="O158:O162"/>
    <mergeCell ref="Q158:Q162"/>
    <mergeCell ref="S158:S162"/>
    <mergeCell ref="T158:T162"/>
    <mergeCell ref="T163:T164"/>
    <mergeCell ref="D165:D166"/>
    <mergeCell ref="I165:I166"/>
    <mergeCell ref="K165:K166"/>
    <mergeCell ref="M165:M166"/>
    <mergeCell ref="O165:O166"/>
    <mergeCell ref="Q165:Q166"/>
    <mergeCell ref="S165:S166"/>
    <mergeCell ref="T165:T166"/>
    <mergeCell ref="I163:I164"/>
    <mergeCell ref="K163:K164"/>
    <mergeCell ref="M163:M164"/>
    <mergeCell ref="O163:O164"/>
    <mergeCell ref="Q163:Q164"/>
    <mergeCell ref="S163:S164"/>
    <mergeCell ref="D189:D190"/>
    <mergeCell ref="F189:F191"/>
    <mergeCell ref="I189:I191"/>
    <mergeCell ref="K189:K191"/>
    <mergeCell ref="M189:M191"/>
    <mergeCell ref="O189:O191"/>
    <mergeCell ref="T170:T173"/>
    <mergeCell ref="D176:D178"/>
    <mergeCell ref="I176:I178"/>
    <mergeCell ref="K176:K178"/>
    <mergeCell ref="M176:M178"/>
    <mergeCell ref="O176:O178"/>
    <mergeCell ref="Q176:Q178"/>
    <mergeCell ref="S176:S178"/>
    <mergeCell ref="T176:T178"/>
    <mergeCell ref="I170:I173"/>
    <mergeCell ref="K170:K173"/>
    <mergeCell ref="M170:M173"/>
    <mergeCell ref="O170:O173"/>
    <mergeCell ref="Q170:Q173"/>
    <mergeCell ref="S170:S173"/>
    <mergeCell ref="T252:T253"/>
    <mergeCell ref="I252:I253"/>
    <mergeCell ref="K252:K253"/>
    <mergeCell ref="M252:M253"/>
    <mergeCell ref="O252:O253"/>
    <mergeCell ref="Q252:Q253"/>
    <mergeCell ref="S252:S253"/>
    <mergeCell ref="Q189:Q191"/>
    <mergeCell ref="S189:S191"/>
    <mergeCell ref="T189:T191"/>
    <mergeCell ref="I247:I251"/>
    <mergeCell ref="K247:K251"/>
    <mergeCell ref="M247:M251"/>
    <mergeCell ref="O247:O251"/>
    <mergeCell ref="Q247:Q251"/>
    <mergeCell ref="S247:S251"/>
    <mergeCell ref="T247:T251"/>
  </mergeCells>
  <printOptions horizontalCentered="1"/>
  <pageMargins left="0.51181102362204722" right="0.51181102362204722" top="0.55118110236220474" bottom="0.55118110236220474" header="0.31496062992125984" footer="0.31496062992125984"/>
  <pageSetup paperSize="256" scale="80" firstPageNumber="2" orientation="landscape" useFirstPageNumber="1" horizontalDpi="4294967293" verticalDpi="300" r:id="rId1"/>
  <headerFooter>
    <oddHeader>&amp;LRancangan Awal RPJMD 2013-2018</oddHeader>
    <oddFooter>&amp;LPemerintah Kota Cirebon Tahun 2013&amp;RVIII-&amp;P</oddFooter>
  </headerFooter>
</worksheet>
</file>

<file path=xl/worksheets/sheet3.xml><?xml version="1.0" encoding="utf-8"?>
<worksheet xmlns="http://schemas.openxmlformats.org/spreadsheetml/2006/main" xmlns:r="http://schemas.openxmlformats.org/officeDocument/2006/relationships">
  <dimension ref="B1:U244"/>
  <sheetViews>
    <sheetView topLeftCell="G1" zoomScale="88" zoomScaleNormal="88" workbookViewId="0">
      <pane ySplit="1" topLeftCell="A238" activePane="bottomLeft" state="frozen"/>
      <selection pane="bottomLeft" activeCell="J240" sqref="J240"/>
    </sheetView>
  </sheetViews>
  <sheetFormatPr defaultColWidth="8.85546875" defaultRowHeight="15.75"/>
  <cols>
    <col min="1" max="1" width="1.5703125" style="8" customWidth="1"/>
    <col min="2" max="2" width="31.7109375" style="26" customWidth="1"/>
    <col min="3" max="3" width="2.42578125" style="26" bestFit="1" customWidth="1"/>
    <col min="4" max="4" width="23" style="26" customWidth="1"/>
    <col min="5" max="5" width="4.5703125" style="25" customWidth="1"/>
    <col min="6" max="6" width="26" style="61" customWidth="1"/>
    <col min="7" max="7" width="5.42578125" style="26" customWidth="1"/>
    <col min="8" max="8" width="31.85546875" style="26" customWidth="1"/>
    <col min="9" max="9" width="6.42578125" style="26" customWidth="1"/>
    <col min="10" max="10" width="27.7109375" style="62" customWidth="1"/>
    <col min="11" max="11" width="8.7109375" style="25" customWidth="1"/>
    <col min="12" max="12" width="26" style="61" customWidth="1"/>
    <col min="13" max="13" width="9.5703125" style="13" customWidth="1"/>
    <col min="14" max="15" width="26" style="62" customWidth="1"/>
    <col min="16" max="16" width="23.140625" style="8" customWidth="1"/>
    <col min="17" max="17" width="17.85546875" style="68" customWidth="1"/>
    <col min="18" max="18" width="28.7109375" style="65" customWidth="1"/>
    <col min="19" max="19" width="23" style="22" customWidth="1"/>
    <col min="20" max="20" width="11.85546875" style="8" customWidth="1"/>
    <col min="21" max="16384" width="8.85546875" style="8"/>
  </cols>
  <sheetData>
    <row r="1" spans="2:18" ht="45.6" customHeight="1" thickBot="1">
      <c r="B1" s="33" t="s">
        <v>66</v>
      </c>
      <c r="C1" s="1807" t="s">
        <v>67</v>
      </c>
      <c r="D1" s="1808"/>
      <c r="E1" s="1807" t="s">
        <v>68</v>
      </c>
      <c r="F1" s="1808"/>
      <c r="G1" s="1807" t="s">
        <v>69</v>
      </c>
      <c r="H1" s="1808"/>
      <c r="I1" s="1807" t="s">
        <v>70</v>
      </c>
      <c r="J1" s="1808"/>
      <c r="K1" s="1807" t="s">
        <v>71</v>
      </c>
      <c r="L1" s="1808"/>
      <c r="M1" s="1807" t="s">
        <v>72</v>
      </c>
      <c r="N1" s="1808"/>
      <c r="O1" s="32" t="s">
        <v>19</v>
      </c>
      <c r="P1" s="32" t="s">
        <v>482</v>
      </c>
      <c r="Q1" s="82" t="s">
        <v>669</v>
      </c>
      <c r="R1" s="145" t="s">
        <v>787</v>
      </c>
    </row>
    <row r="2" spans="2:18" ht="16.5" thickBot="1">
      <c r="B2" s="34">
        <v>1</v>
      </c>
      <c r="C2" s="1801">
        <v>2</v>
      </c>
      <c r="D2" s="1802"/>
      <c r="E2" s="1803">
        <v>3</v>
      </c>
      <c r="F2" s="1804"/>
      <c r="G2" s="1801">
        <v>4</v>
      </c>
      <c r="H2" s="1802"/>
      <c r="I2" s="1803">
        <v>5</v>
      </c>
      <c r="J2" s="1804"/>
      <c r="K2" s="1803">
        <v>6</v>
      </c>
      <c r="L2" s="1804"/>
      <c r="M2" s="6"/>
      <c r="N2" s="31">
        <v>7</v>
      </c>
      <c r="O2" s="31">
        <v>9</v>
      </c>
      <c r="P2" s="7">
        <v>10</v>
      </c>
    </row>
    <row r="3" spans="2:18" ht="60">
      <c r="B3" s="9" t="s">
        <v>0</v>
      </c>
      <c r="C3" s="10">
        <v>1</v>
      </c>
      <c r="D3" s="11" t="s">
        <v>1</v>
      </c>
      <c r="E3" s="169">
        <v>1.1000000000000001</v>
      </c>
      <c r="F3" s="124" t="s">
        <v>20</v>
      </c>
      <c r="G3" s="117" t="s">
        <v>138</v>
      </c>
      <c r="H3" s="124" t="s">
        <v>788</v>
      </c>
      <c r="I3" s="125" t="s">
        <v>140</v>
      </c>
      <c r="J3" s="170" t="s">
        <v>65</v>
      </c>
      <c r="K3" s="171" t="s">
        <v>179</v>
      </c>
      <c r="L3" s="124" t="s">
        <v>350</v>
      </c>
      <c r="M3" s="171" t="s">
        <v>230</v>
      </c>
      <c r="N3" s="124" t="s">
        <v>73</v>
      </c>
      <c r="O3" s="172" t="s">
        <v>789</v>
      </c>
      <c r="P3" s="173" t="s">
        <v>790</v>
      </c>
      <c r="Q3" s="124" t="s">
        <v>789</v>
      </c>
      <c r="R3" s="173"/>
    </row>
    <row r="4" spans="2:18" ht="25.5">
      <c r="B4" s="16"/>
      <c r="C4" s="2"/>
      <c r="D4" s="4"/>
      <c r="E4" s="100"/>
      <c r="F4" s="97"/>
      <c r="G4" s="101"/>
      <c r="H4" s="97"/>
      <c r="I4" s="101"/>
      <c r="J4" s="174"/>
      <c r="K4" s="175" t="s">
        <v>180</v>
      </c>
      <c r="L4" s="97" t="s">
        <v>351</v>
      </c>
      <c r="M4" s="175" t="s">
        <v>227</v>
      </c>
      <c r="N4" s="97" t="s">
        <v>74</v>
      </c>
      <c r="O4" s="176" t="s">
        <v>789</v>
      </c>
      <c r="P4" s="98" t="s">
        <v>791</v>
      </c>
      <c r="Q4" s="97"/>
      <c r="R4" s="98"/>
    </row>
    <row r="5" spans="2:18" ht="38.25">
      <c r="B5" s="16"/>
      <c r="C5" s="2"/>
      <c r="D5" s="4"/>
      <c r="E5" s="100"/>
      <c r="F5" s="97"/>
      <c r="G5" s="101"/>
      <c r="H5" s="97"/>
      <c r="I5" s="101"/>
      <c r="J5" s="174"/>
      <c r="K5" s="175" t="s">
        <v>181</v>
      </c>
      <c r="L5" s="97" t="s">
        <v>352</v>
      </c>
      <c r="M5" s="175" t="s">
        <v>228</v>
      </c>
      <c r="N5" s="97" t="s">
        <v>75</v>
      </c>
      <c r="O5" s="176" t="s">
        <v>789</v>
      </c>
      <c r="P5" s="98" t="s">
        <v>792</v>
      </c>
      <c r="Q5" s="97"/>
      <c r="R5" s="98"/>
    </row>
    <row r="6" spans="2:18" ht="38.25">
      <c r="B6" s="16"/>
      <c r="C6" s="2"/>
      <c r="D6" s="4"/>
      <c r="E6" s="100"/>
      <c r="F6" s="97"/>
      <c r="G6" s="101"/>
      <c r="H6" s="97"/>
      <c r="I6" s="101"/>
      <c r="J6" s="174"/>
      <c r="K6" s="175" t="s">
        <v>192</v>
      </c>
      <c r="L6" s="97" t="s">
        <v>353</v>
      </c>
      <c r="M6" s="175" t="s">
        <v>229</v>
      </c>
      <c r="N6" s="97" t="s">
        <v>793</v>
      </c>
      <c r="O6" s="176" t="s">
        <v>789</v>
      </c>
      <c r="P6" s="98" t="s">
        <v>794</v>
      </c>
      <c r="Q6" s="97"/>
      <c r="R6" s="98"/>
    </row>
    <row r="7" spans="2:18" ht="15">
      <c r="B7" s="16"/>
      <c r="C7" s="2"/>
      <c r="D7" s="4"/>
      <c r="E7" s="17"/>
      <c r="F7" s="4"/>
      <c r="G7" s="2"/>
      <c r="H7" s="4"/>
      <c r="I7" s="2"/>
      <c r="J7" s="18"/>
      <c r="K7" s="17"/>
      <c r="L7" s="4"/>
      <c r="M7" s="2"/>
      <c r="N7" s="4"/>
      <c r="O7" s="4"/>
      <c r="P7" s="20"/>
      <c r="R7" s="98"/>
    </row>
    <row r="8" spans="2:18" ht="51">
      <c r="B8" s="16"/>
      <c r="C8" s="2"/>
      <c r="D8" s="4"/>
      <c r="E8" s="17"/>
      <c r="F8" s="4"/>
      <c r="G8" s="101" t="s">
        <v>139</v>
      </c>
      <c r="H8" s="177" t="s">
        <v>795</v>
      </c>
      <c r="I8" s="101" t="s">
        <v>141</v>
      </c>
      <c r="J8" s="97" t="s">
        <v>796</v>
      </c>
      <c r="K8" s="175" t="s">
        <v>191</v>
      </c>
      <c r="L8" s="97" t="s">
        <v>354</v>
      </c>
      <c r="M8" s="101" t="s">
        <v>297</v>
      </c>
      <c r="N8" s="97" t="s">
        <v>76</v>
      </c>
      <c r="O8" s="97" t="s">
        <v>652</v>
      </c>
      <c r="P8" s="98" t="s">
        <v>797</v>
      </c>
      <c r="Q8" s="97" t="s">
        <v>652</v>
      </c>
      <c r="R8" s="98"/>
    </row>
    <row r="9" spans="2:18" ht="38.25">
      <c r="B9" s="16"/>
      <c r="C9" s="2"/>
      <c r="D9" s="4"/>
      <c r="E9" s="17"/>
      <c r="F9" s="4"/>
      <c r="G9" s="101"/>
      <c r="H9" s="97"/>
      <c r="I9" s="101"/>
      <c r="J9" s="97"/>
      <c r="K9" s="175" t="s">
        <v>298</v>
      </c>
      <c r="L9" s="97" t="s">
        <v>355</v>
      </c>
      <c r="M9" s="101" t="s">
        <v>299</v>
      </c>
      <c r="N9" s="97" t="s">
        <v>77</v>
      </c>
      <c r="O9" s="130" t="s">
        <v>652</v>
      </c>
      <c r="P9" s="98" t="s">
        <v>797</v>
      </c>
      <c r="Q9" s="97"/>
      <c r="R9" s="98"/>
    </row>
    <row r="10" spans="2:18" ht="15">
      <c r="B10" s="16"/>
      <c r="C10" s="2"/>
      <c r="D10" s="4"/>
      <c r="E10" s="17"/>
      <c r="F10" s="4"/>
      <c r="G10" s="2"/>
      <c r="H10" s="4"/>
      <c r="I10" s="2"/>
      <c r="J10" s="4"/>
      <c r="K10" s="19"/>
      <c r="L10" s="4"/>
      <c r="M10" s="2"/>
      <c r="N10" s="4"/>
      <c r="O10" s="4"/>
      <c r="P10" s="20"/>
      <c r="R10" s="98"/>
    </row>
    <row r="11" spans="2:18" ht="60">
      <c r="B11" s="16"/>
      <c r="C11" s="2"/>
      <c r="D11" s="4"/>
      <c r="E11" s="17">
        <v>1.2</v>
      </c>
      <c r="F11" s="4" t="s">
        <v>22</v>
      </c>
      <c r="G11" s="2" t="s">
        <v>142</v>
      </c>
      <c r="H11" s="75" t="s">
        <v>24</v>
      </c>
      <c r="I11" s="76" t="s">
        <v>182</v>
      </c>
      <c r="J11" s="75" t="s">
        <v>23</v>
      </c>
      <c r="K11" s="77" t="s">
        <v>189</v>
      </c>
      <c r="L11" s="78" t="s">
        <v>78</v>
      </c>
      <c r="M11" s="79" t="s">
        <v>222</v>
      </c>
      <c r="N11" s="75" t="s">
        <v>80</v>
      </c>
      <c r="O11" s="97" t="s">
        <v>653</v>
      </c>
      <c r="P11" s="98"/>
      <c r="Q11" s="99"/>
    </row>
    <row r="12" spans="2:18" ht="60">
      <c r="B12" s="16"/>
      <c r="C12" s="2"/>
      <c r="D12" s="4"/>
      <c r="E12" s="17"/>
      <c r="F12" s="4"/>
      <c r="G12" s="2"/>
      <c r="H12" s="75"/>
      <c r="I12" s="76"/>
      <c r="J12" s="75"/>
      <c r="K12" s="77"/>
      <c r="L12" s="78"/>
      <c r="M12" s="79" t="s">
        <v>223</v>
      </c>
      <c r="N12" s="75" t="s">
        <v>81</v>
      </c>
      <c r="O12" s="4"/>
      <c r="P12" s="20"/>
    </row>
    <row r="13" spans="2:18" ht="90">
      <c r="B13" s="16"/>
      <c r="C13" s="2"/>
      <c r="D13" s="4"/>
      <c r="E13" s="17"/>
      <c r="F13" s="4"/>
      <c r="G13" s="2"/>
      <c r="H13" s="75"/>
      <c r="I13" s="76"/>
      <c r="J13" s="75"/>
      <c r="K13" s="77" t="s">
        <v>190</v>
      </c>
      <c r="L13" s="78" t="s">
        <v>79</v>
      </c>
      <c r="M13" s="79" t="s">
        <v>224</v>
      </c>
      <c r="N13" s="75" t="s">
        <v>82</v>
      </c>
      <c r="O13" s="4"/>
      <c r="P13" s="20"/>
    </row>
    <row r="14" spans="2:18" ht="60">
      <c r="B14" s="16"/>
      <c r="C14" s="2"/>
      <c r="D14" s="4"/>
      <c r="E14" s="17"/>
      <c r="F14" s="4"/>
      <c r="G14" s="2"/>
      <c r="H14" s="75"/>
      <c r="I14" s="76"/>
      <c r="J14" s="75"/>
      <c r="K14" s="77"/>
      <c r="L14" s="78"/>
      <c r="M14" s="79" t="s">
        <v>225</v>
      </c>
      <c r="N14" s="75" t="s">
        <v>83</v>
      </c>
      <c r="O14" s="4"/>
      <c r="P14" s="20"/>
    </row>
    <row r="15" spans="2:18" ht="45">
      <c r="B15" s="16"/>
      <c r="C15" s="2"/>
      <c r="D15" s="4"/>
      <c r="E15" s="17"/>
      <c r="F15" s="4"/>
      <c r="G15" s="2"/>
      <c r="H15" s="75"/>
      <c r="I15" s="76"/>
      <c r="J15" s="75"/>
      <c r="K15" s="77"/>
      <c r="L15" s="78"/>
      <c r="M15" s="79" t="s">
        <v>226</v>
      </c>
      <c r="N15" s="75" t="s">
        <v>84</v>
      </c>
      <c r="O15" s="4"/>
      <c r="P15" s="20"/>
    </row>
    <row r="16" spans="2:18">
      <c r="B16" s="16"/>
      <c r="C16" s="2"/>
      <c r="D16" s="4"/>
      <c r="E16" s="17"/>
      <c r="F16" s="4"/>
      <c r="G16" s="2"/>
      <c r="H16" s="4"/>
      <c r="I16" s="3"/>
      <c r="J16" s="4"/>
      <c r="K16" s="19"/>
      <c r="L16" s="1"/>
      <c r="M16" s="5"/>
      <c r="N16" s="4"/>
      <c r="O16" s="4"/>
      <c r="P16" s="20"/>
    </row>
    <row r="17" spans="2:18" ht="45">
      <c r="B17" s="16"/>
      <c r="C17" s="2"/>
      <c r="D17" s="4"/>
      <c r="E17" s="17"/>
      <c r="F17" s="4"/>
      <c r="G17" s="2" t="s">
        <v>143</v>
      </c>
      <c r="H17" s="74" t="s">
        <v>85</v>
      </c>
      <c r="I17" s="70" t="s">
        <v>183</v>
      </c>
      <c r="J17" s="74" t="s">
        <v>615</v>
      </c>
      <c r="K17" s="80" t="s">
        <v>187</v>
      </c>
      <c r="L17" s="81" t="s">
        <v>356</v>
      </c>
      <c r="M17" s="80" t="s">
        <v>218</v>
      </c>
      <c r="N17" s="74" t="s">
        <v>304</v>
      </c>
      <c r="O17" s="97" t="s">
        <v>654</v>
      </c>
      <c r="P17" s="20"/>
    </row>
    <row r="18" spans="2:18" ht="55.15" customHeight="1">
      <c r="B18" s="16"/>
      <c r="C18" s="2"/>
      <c r="D18" s="4"/>
      <c r="E18" s="17"/>
      <c r="F18" s="4"/>
      <c r="G18" s="2"/>
      <c r="H18" s="74"/>
      <c r="I18" s="70"/>
      <c r="J18" s="74"/>
      <c r="K18" s="80" t="s">
        <v>188</v>
      </c>
      <c r="L18" s="81" t="s">
        <v>357</v>
      </c>
      <c r="M18" s="80" t="s">
        <v>219</v>
      </c>
      <c r="N18" s="74" t="s">
        <v>305</v>
      </c>
      <c r="O18" s="97"/>
      <c r="P18" s="20"/>
    </row>
    <row r="19" spans="2:18" ht="45">
      <c r="B19" s="16"/>
      <c r="C19" s="2"/>
      <c r="D19" s="4"/>
      <c r="E19" s="17"/>
      <c r="F19" s="4"/>
      <c r="G19" s="2"/>
      <c r="H19" s="74"/>
      <c r="I19" s="70"/>
      <c r="J19" s="74"/>
      <c r="K19" s="80" t="s">
        <v>300</v>
      </c>
      <c r="L19" s="81" t="s">
        <v>358</v>
      </c>
      <c r="M19" s="80" t="s">
        <v>302</v>
      </c>
      <c r="N19" s="74"/>
      <c r="O19" s="97"/>
      <c r="P19" s="20"/>
    </row>
    <row r="20" spans="2:18" ht="45">
      <c r="B20" s="16"/>
      <c r="C20" s="2"/>
      <c r="D20" s="4"/>
      <c r="E20" s="17"/>
      <c r="F20" s="4"/>
      <c r="G20" s="2"/>
      <c r="H20" s="74"/>
      <c r="I20" s="70"/>
      <c r="J20" s="74"/>
      <c r="K20" s="80" t="s">
        <v>301</v>
      </c>
      <c r="L20" s="81" t="s">
        <v>541</v>
      </c>
      <c r="M20" s="80" t="s">
        <v>303</v>
      </c>
      <c r="N20" s="74" t="s">
        <v>306</v>
      </c>
      <c r="O20" s="97" t="s">
        <v>655</v>
      </c>
      <c r="P20" s="20"/>
    </row>
    <row r="21" spans="2:18" ht="75">
      <c r="B21" s="16"/>
      <c r="C21" s="2"/>
      <c r="D21" s="4"/>
      <c r="E21" s="19"/>
      <c r="F21" s="1"/>
      <c r="G21" s="2" t="s">
        <v>144</v>
      </c>
      <c r="H21" s="4" t="s">
        <v>9</v>
      </c>
      <c r="I21" s="3" t="s">
        <v>184</v>
      </c>
      <c r="J21" s="1" t="s">
        <v>21</v>
      </c>
      <c r="K21" s="19" t="s">
        <v>185</v>
      </c>
      <c r="L21" s="4" t="s">
        <v>359</v>
      </c>
      <c r="M21" s="19" t="s">
        <v>220</v>
      </c>
      <c r="N21" s="4" t="s">
        <v>86</v>
      </c>
      <c r="O21" s="97" t="s">
        <v>656</v>
      </c>
      <c r="P21" s="20"/>
    </row>
    <row r="22" spans="2:18" ht="30">
      <c r="B22" s="16"/>
      <c r="C22" s="2"/>
      <c r="D22" s="4"/>
      <c r="E22" s="19"/>
      <c r="F22" s="1"/>
      <c r="G22" s="2"/>
      <c r="H22" s="4"/>
      <c r="I22" s="3"/>
      <c r="J22" s="1"/>
      <c r="K22" s="19" t="s">
        <v>186</v>
      </c>
      <c r="L22" s="30" t="s">
        <v>87</v>
      </c>
      <c r="M22" s="19" t="s">
        <v>221</v>
      </c>
      <c r="N22" s="4"/>
      <c r="O22" s="4"/>
      <c r="P22" s="20"/>
    </row>
    <row r="23" spans="2:18">
      <c r="B23" s="16"/>
      <c r="C23" s="2"/>
      <c r="D23" s="4"/>
      <c r="E23" s="19"/>
      <c r="F23" s="1"/>
      <c r="G23" s="2"/>
      <c r="H23" s="4"/>
      <c r="I23" s="3"/>
      <c r="J23" s="1"/>
      <c r="K23" s="19"/>
      <c r="L23" s="4"/>
      <c r="M23" s="2"/>
      <c r="N23" s="4"/>
      <c r="O23" s="29"/>
      <c r="P23" s="20"/>
    </row>
    <row r="24" spans="2:18" ht="158.44999999999999" customHeight="1">
      <c r="B24" s="16"/>
      <c r="C24" s="2">
        <v>2</v>
      </c>
      <c r="D24" s="4" t="s">
        <v>6</v>
      </c>
      <c r="E24" s="19">
        <v>2.1</v>
      </c>
      <c r="F24" s="1" t="s">
        <v>14</v>
      </c>
      <c r="G24" s="111" t="s">
        <v>88</v>
      </c>
      <c r="H24" s="178" t="s">
        <v>25</v>
      </c>
      <c r="I24" s="111" t="s">
        <v>105</v>
      </c>
      <c r="J24" s="178" t="s">
        <v>28</v>
      </c>
      <c r="K24" s="179" t="s">
        <v>178</v>
      </c>
      <c r="L24" s="121" t="s">
        <v>402</v>
      </c>
      <c r="M24" s="100" t="s">
        <v>207</v>
      </c>
      <c r="N24" s="97" t="s">
        <v>130</v>
      </c>
      <c r="O24" s="97" t="s">
        <v>798</v>
      </c>
      <c r="P24" s="98" t="s">
        <v>799</v>
      </c>
      <c r="Q24" s="180"/>
      <c r="R24" s="103"/>
    </row>
    <row r="25" spans="2:18" ht="65.45" customHeight="1">
      <c r="B25" s="16"/>
      <c r="C25" s="2"/>
      <c r="D25" s="4"/>
      <c r="E25" s="19"/>
      <c r="F25" s="1"/>
      <c r="G25" s="125"/>
      <c r="H25" s="124"/>
      <c r="I25" s="125"/>
      <c r="J25" s="124"/>
      <c r="K25" s="169"/>
      <c r="L25" s="113"/>
      <c r="M25" s="181" t="s">
        <v>208</v>
      </c>
      <c r="N25" s="122" t="s">
        <v>111</v>
      </c>
      <c r="O25" s="97" t="s">
        <v>800</v>
      </c>
      <c r="P25" s="182" t="s">
        <v>799</v>
      </c>
      <c r="Q25" s="180" t="s">
        <v>217</v>
      </c>
      <c r="R25" s="103"/>
    </row>
    <row r="26" spans="2:18" ht="39" customHeight="1">
      <c r="B26" s="16"/>
      <c r="C26" s="2"/>
      <c r="D26" s="4"/>
      <c r="E26" s="19"/>
      <c r="F26" s="1"/>
      <c r="G26" s="125"/>
      <c r="H26" s="124"/>
      <c r="I26" s="125"/>
      <c r="J26" s="124"/>
      <c r="K26" s="169"/>
      <c r="L26" s="113"/>
      <c r="M26" s="169"/>
      <c r="N26" s="124"/>
      <c r="O26" s="180"/>
      <c r="P26" s="103"/>
      <c r="Q26" s="180" t="s">
        <v>231</v>
      </c>
      <c r="R26" s="103"/>
    </row>
    <row r="27" spans="2:18" ht="55.9" customHeight="1">
      <c r="B27" s="16"/>
      <c r="C27" s="2"/>
      <c r="D27" s="4"/>
      <c r="E27" s="19"/>
      <c r="F27" s="1"/>
      <c r="G27" s="125"/>
      <c r="H27" s="124"/>
      <c r="I27" s="125"/>
      <c r="J27" s="124"/>
      <c r="K27" s="169"/>
      <c r="L27" s="113"/>
      <c r="M27" s="169"/>
      <c r="N27" s="124"/>
      <c r="O27" s="180"/>
      <c r="P27" s="103"/>
      <c r="Q27" s="180" t="s">
        <v>232</v>
      </c>
      <c r="R27" s="103"/>
    </row>
    <row r="28" spans="2:18" ht="55.9" customHeight="1">
      <c r="B28" s="16"/>
      <c r="C28" s="2"/>
      <c r="D28" s="4"/>
      <c r="E28" s="19"/>
      <c r="F28" s="1"/>
      <c r="G28" s="125"/>
      <c r="H28" s="124"/>
      <c r="I28" s="126"/>
      <c r="J28" s="127"/>
      <c r="K28" s="183"/>
      <c r="L28" s="128"/>
      <c r="M28" s="183"/>
      <c r="N28" s="127"/>
      <c r="O28" s="180"/>
      <c r="P28" s="103"/>
      <c r="Q28" s="180" t="s">
        <v>233</v>
      </c>
      <c r="R28" s="103"/>
    </row>
    <row r="29" spans="2:18" ht="48" customHeight="1">
      <c r="B29" s="16"/>
      <c r="C29" s="2"/>
      <c r="D29" s="4"/>
      <c r="E29" s="19"/>
      <c r="F29" s="1"/>
      <c r="G29" s="2"/>
      <c r="H29" s="4"/>
      <c r="I29" s="111" t="s">
        <v>109</v>
      </c>
      <c r="J29" s="178" t="s">
        <v>26</v>
      </c>
      <c r="K29" s="179" t="s">
        <v>193</v>
      </c>
      <c r="L29" s="121" t="s">
        <v>110</v>
      </c>
      <c r="M29" s="100" t="s">
        <v>199</v>
      </c>
      <c r="N29" s="97" t="s">
        <v>93</v>
      </c>
      <c r="O29" s="130" t="s">
        <v>800</v>
      </c>
      <c r="P29" s="182" t="s">
        <v>799</v>
      </c>
      <c r="Q29" s="97"/>
      <c r="R29" s="103"/>
    </row>
    <row r="30" spans="2:18" ht="80.45" customHeight="1">
      <c r="B30" s="16"/>
      <c r="C30" s="2"/>
      <c r="D30" s="4"/>
      <c r="E30" s="19"/>
      <c r="F30" s="1"/>
      <c r="G30" s="2"/>
      <c r="H30" s="4"/>
      <c r="I30" s="125"/>
      <c r="J30" s="124"/>
      <c r="K30" s="169"/>
      <c r="L30" s="113"/>
      <c r="M30" s="100" t="s">
        <v>200</v>
      </c>
      <c r="N30" s="97" t="s">
        <v>94</v>
      </c>
      <c r="O30" s="130" t="s">
        <v>800</v>
      </c>
      <c r="P30" s="182" t="s">
        <v>799</v>
      </c>
      <c r="Q30" s="97"/>
      <c r="R30" s="103"/>
    </row>
    <row r="31" spans="2:18" ht="46.9" customHeight="1">
      <c r="B31" s="16"/>
      <c r="C31" s="2"/>
      <c r="D31" s="4"/>
      <c r="E31" s="19"/>
      <c r="F31" s="1"/>
      <c r="G31" s="2"/>
      <c r="H31" s="4"/>
      <c r="I31" s="125"/>
      <c r="J31" s="124"/>
      <c r="K31" s="169"/>
      <c r="L31" s="113"/>
      <c r="M31" s="100" t="s">
        <v>201</v>
      </c>
      <c r="N31" s="97" t="s">
        <v>95</v>
      </c>
      <c r="O31" s="130" t="s">
        <v>800</v>
      </c>
      <c r="P31" s="182" t="s">
        <v>799</v>
      </c>
      <c r="Q31" s="97"/>
      <c r="R31" s="103"/>
    </row>
    <row r="32" spans="2:18" ht="38.25">
      <c r="B32" s="16"/>
      <c r="C32" s="2"/>
      <c r="D32" s="4"/>
      <c r="E32" s="19"/>
      <c r="F32" s="1"/>
      <c r="G32" s="2"/>
      <c r="H32" s="4"/>
      <c r="I32" s="126"/>
      <c r="J32" s="127"/>
      <c r="K32" s="183"/>
      <c r="L32" s="128"/>
      <c r="M32" s="100" t="s">
        <v>202</v>
      </c>
      <c r="N32" s="97" t="s">
        <v>96</v>
      </c>
      <c r="O32" s="130" t="s">
        <v>800</v>
      </c>
      <c r="P32" s="182" t="s">
        <v>799</v>
      </c>
      <c r="Q32" s="97"/>
      <c r="R32" s="103"/>
    </row>
    <row r="33" spans="2:18" ht="38.25">
      <c r="B33" s="16"/>
      <c r="C33" s="2"/>
      <c r="D33" s="4"/>
      <c r="E33" s="19"/>
      <c r="F33" s="1"/>
      <c r="G33" s="2"/>
      <c r="H33" s="4"/>
      <c r="I33" s="111" t="s">
        <v>112</v>
      </c>
      <c r="J33" s="178" t="s">
        <v>27</v>
      </c>
      <c r="K33" s="179" t="s">
        <v>194</v>
      </c>
      <c r="L33" s="121" t="s">
        <v>99</v>
      </c>
      <c r="M33" s="100" t="s">
        <v>203</v>
      </c>
      <c r="N33" s="97" t="s">
        <v>100</v>
      </c>
      <c r="O33" s="130" t="s">
        <v>652</v>
      </c>
      <c r="P33" s="182" t="s">
        <v>801</v>
      </c>
      <c r="Q33" s="97"/>
      <c r="R33" s="103"/>
    </row>
    <row r="34" spans="2:18" ht="38.25">
      <c r="B34" s="16"/>
      <c r="C34" s="2"/>
      <c r="D34" s="4"/>
      <c r="E34" s="19"/>
      <c r="F34" s="1"/>
      <c r="G34" s="2"/>
      <c r="H34" s="4"/>
      <c r="I34" s="125"/>
      <c r="J34" s="124"/>
      <c r="K34" s="169"/>
      <c r="L34" s="113"/>
      <c r="M34" s="100" t="s">
        <v>204</v>
      </c>
      <c r="N34" s="97" t="s">
        <v>103</v>
      </c>
      <c r="O34" s="130" t="s">
        <v>652</v>
      </c>
      <c r="P34" s="182" t="s">
        <v>801</v>
      </c>
      <c r="Q34" s="97"/>
      <c r="R34" s="103"/>
    </row>
    <row r="35" spans="2:18" ht="76.5">
      <c r="B35" s="16"/>
      <c r="C35" s="2"/>
      <c r="D35" s="4"/>
      <c r="E35" s="19"/>
      <c r="F35" s="1"/>
      <c r="G35" s="2"/>
      <c r="H35" s="4"/>
      <c r="I35" s="125"/>
      <c r="J35" s="124"/>
      <c r="K35" s="169"/>
      <c r="L35" s="113"/>
      <c r="M35" s="100" t="s">
        <v>205</v>
      </c>
      <c r="N35" s="97" t="s">
        <v>102</v>
      </c>
      <c r="O35" s="130" t="s">
        <v>652</v>
      </c>
      <c r="P35" s="182" t="s">
        <v>801</v>
      </c>
      <c r="Q35" s="97"/>
      <c r="R35" s="103"/>
    </row>
    <row r="36" spans="2:18" ht="38.25">
      <c r="B36" s="16"/>
      <c r="C36" s="2"/>
      <c r="D36" s="4"/>
      <c r="E36" s="19"/>
      <c r="F36" s="1"/>
      <c r="G36" s="2"/>
      <c r="H36" s="4"/>
      <c r="I36" s="125"/>
      <c r="J36" s="124"/>
      <c r="K36" s="169"/>
      <c r="L36" s="113"/>
      <c r="M36" s="100" t="s">
        <v>206</v>
      </c>
      <c r="N36" s="97" t="s">
        <v>101</v>
      </c>
      <c r="O36" s="130" t="s">
        <v>652</v>
      </c>
      <c r="P36" s="182" t="s">
        <v>801</v>
      </c>
      <c r="Q36" s="97"/>
      <c r="R36" s="103"/>
    </row>
    <row r="37" spans="2:18">
      <c r="B37" s="16"/>
      <c r="C37" s="2"/>
      <c r="D37" s="4"/>
      <c r="E37" s="19"/>
      <c r="F37" s="1"/>
      <c r="G37" s="2"/>
      <c r="H37" s="4"/>
      <c r="I37" s="3"/>
      <c r="J37" s="4"/>
      <c r="K37" s="17"/>
      <c r="L37" s="1"/>
      <c r="M37" s="5"/>
      <c r="N37" s="4"/>
      <c r="O37" s="4"/>
      <c r="P37" s="21"/>
    </row>
    <row r="38" spans="2:18">
      <c r="B38" s="16"/>
      <c r="C38" s="2"/>
      <c r="D38" s="4"/>
      <c r="E38" s="19"/>
      <c r="F38" s="1"/>
      <c r="G38" s="2"/>
      <c r="H38" s="4"/>
      <c r="I38" s="3"/>
      <c r="J38" s="4"/>
      <c r="K38" s="17"/>
      <c r="L38" s="1"/>
      <c r="M38" s="5"/>
      <c r="N38" s="4"/>
      <c r="O38" s="4"/>
      <c r="P38" s="21"/>
    </row>
    <row r="39" spans="2:18" ht="45">
      <c r="B39" s="16"/>
      <c r="C39" s="2"/>
      <c r="D39" s="4"/>
      <c r="E39" s="17"/>
      <c r="F39" s="1"/>
      <c r="G39" s="2" t="s">
        <v>97</v>
      </c>
      <c r="H39" s="4" t="s">
        <v>29</v>
      </c>
      <c r="I39" s="3" t="s">
        <v>113</v>
      </c>
      <c r="J39" s="4" t="s">
        <v>710</v>
      </c>
      <c r="K39" s="17" t="s">
        <v>195</v>
      </c>
      <c r="L39" s="4" t="s">
        <v>104</v>
      </c>
      <c r="M39" s="2" t="s">
        <v>209</v>
      </c>
      <c r="N39" s="4" t="s">
        <v>108</v>
      </c>
      <c r="O39" s="4"/>
      <c r="P39" s="21"/>
    </row>
    <row r="40" spans="2:18" ht="45">
      <c r="B40" s="16"/>
      <c r="C40" s="2"/>
      <c r="D40" s="4"/>
      <c r="E40" s="17"/>
      <c r="F40" s="1"/>
      <c r="G40" s="2"/>
      <c r="H40" s="4"/>
      <c r="I40" s="3"/>
      <c r="J40" s="38"/>
      <c r="K40" s="17"/>
      <c r="L40" s="4"/>
      <c r="M40" s="2" t="s">
        <v>210</v>
      </c>
      <c r="N40" s="4" t="s">
        <v>107</v>
      </c>
      <c r="O40" s="4"/>
      <c r="P40" s="21"/>
    </row>
    <row r="41" spans="2:18" ht="30">
      <c r="B41" s="16"/>
      <c r="C41" s="2"/>
      <c r="D41" s="4"/>
      <c r="E41" s="17"/>
      <c r="F41" s="1"/>
      <c r="G41" s="2"/>
      <c r="H41" s="4"/>
      <c r="I41" s="3"/>
      <c r="J41" s="4"/>
      <c r="K41" s="17"/>
      <c r="L41" s="4"/>
      <c r="M41" s="2" t="s">
        <v>211</v>
      </c>
      <c r="N41" s="4" t="s">
        <v>616</v>
      </c>
      <c r="O41" s="4"/>
      <c r="P41" s="21"/>
    </row>
    <row r="42" spans="2:18" ht="75">
      <c r="B42" s="16"/>
      <c r="C42" s="2"/>
      <c r="D42" s="4"/>
      <c r="E42" s="17"/>
      <c r="F42" s="1"/>
      <c r="G42" s="2"/>
      <c r="H42" s="4"/>
      <c r="I42" s="3"/>
      <c r="J42" s="4"/>
      <c r="K42" s="17" t="s">
        <v>196</v>
      </c>
      <c r="L42" s="4" t="s">
        <v>106</v>
      </c>
      <c r="M42" s="2" t="s">
        <v>212</v>
      </c>
      <c r="N42" s="4" t="s">
        <v>712</v>
      </c>
      <c r="O42" s="4" t="s">
        <v>708</v>
      </c>
      <c r="P42" s="20" t="s">
        <v>709</v>
      </c>
    </row>
    <row r="43" spans="2:18" ht="90">
      <c r="B43" s="16"/>
      <c r="C43" s="2"/>
      <c r="D43" s="4"/>
      <c r="E43" s="17"/>
      <c r="F43" s="1"/>
      <c r="G43" s="2"/>
      <c r="H43" s="4"/>
      <c r="I43" s="3"/>
      <c r="J43" s="4"/>
      <c r="K43" s="17" t="s">
        <v>711</v>
      </c>
      <c r="L43" s="4" t="s">
        <v>713</v>
      </c>
      <c r="M43" s="2"/>
      <c r="N43" s="4" t="s">
        <v>714</v>
      </c>
      <c r="O43" s="4" t="s">
        <v>715</v>
      </c>
      <c r="P43" s="20" t="s">
        <v>716</v>
      </c>
    </row>
    <row r="44" spans="2:18" ht="60">
      <c r="B44" s="16"/>
      <c r="C44" s="2"/>
      <c r="D44" s="4"/>
      <c r="E44" s="17"/>
      <c r="F44" s="1"/>
      <c r="G44" s="2"/>
      <c r="H44" s="4"/>
      <c r="I44" s="3" t="s">
        <v>114</v>
      </c>
      <c r="J44" s="4" t="s">
        <v>30</v>
      </c>
      <c r="K44" s="17" t="s">
        <v>197</v>
      </c>
      <c r="L44" s="4" t="s">
        <v>360</v>
      </c>
      <c r="M44" s="2" t="s">
        <v>213</v>
      </c>
      <c r="N44" s="4" t="s">
        <v>116</v>
      </c>
      <c r="O44" s="4"/>
      <c r="P44" s="21"/>
    </row>
    <row r="45" spans="2:18" ht="45">
      <c r="B45" s="16"/>
      <c r="C45" s="2"/>
      <c r="D45" s="4"/>
      <c r="E45" s="17"/>
      <c r="F45" s="1"/>
      <c r="G45" s="2"/>
      <c r="H45" s="4"/>
      <c r="I45" s="3"/>
      <c r="J45" s="4"/>
      <c r="K45" s="17"/>
      <c r="L45" s="4"/>
      <c r="M45" s="2" t="s">
        <v>214</v>
      </c>
      <c r="N45" s="4" t="s">
        <v>117</v>
      </c>
      <c r="O45" s="4"/>
      <c r="P45" s="36"/>
    </row>
    <row r="46" spans="2:18" ht="45">
      <c r="B46" s="16"/>
      <c r="C46" s="2"/>
      <c r="D46" s="4"/>
      <c r="E46" s="17"/>
      <c r="F46" s="1"/>
      <c r="G46" s="2"/>
      <c r="H46" s="4"/>
      <c r="I46" s="3"/>
      <c r="J46" s="4"/>
      <c r="K46" s="17" t="s">
        <v>198</v>
      </c>
      <c r="L46" s="4" t="s">
        <v>361</v>
      </c>
      <c r="M46" s="2" t="s">
        <v>215</v>
      </c>
      <c r="N46" s="4" t="s">
        <v>118</v>
      </c>
      <c r="O46" s="4"/>
      <c r="P46" s="36"/>
    </row>
    <row r="47" spans="2:18" ht="45">
      <c r="B47" s="16"/>
      <c r="C47" s="2"/>
      <c r="D47" s="4"/>
      <c r="E47" s="17"/>
      <c r="F47" s="1"/>
      <c r="G47" s="2"/>
      <c r="H47" s="4"/>
      <c r="I47" s="3"/>
      <c r="J47" s="4"/>
      <c r="K47" s="17"/>
      <c r="L47" s="4"/>
      <c r="M47" s="2" t="s">
        <v>216</v>
      </c>
      <c r="N47" s="4" t="s">
        <v>119</v>
      </c>
      <c r="O47" s="4"/>
      <c r="P47" s="36"/>
    </row>
    <row r="48" spans="2:18" ht="45">
      <c r="B48" s="16"/>
      <c r="C48" s="2"/>
      <c r="D48" s="4"/>
      <c r="E48" s="17"/>
      <c r="F48" s="1"/>
      <c r="G48" s="2"/>
      <c r="H48" s="4"/>
      <c r="I48" s="3"/>
      <c r="J48" s="4"/>
      <c r="K48" s="17"/>
      <c r="L48" s="4"/>
      <c r="M48" s="2" t="s">
        <v>216</v>
      </c>
      <c r="N48" s="4" t="s">
        <v>120</v>
      </c>
      <c r="O48" s="4"/>
      <c r="P48" s="36"/>
    </row>
    <row r="49" spans="2:18" ht="45">
      <c r="B49" s="16"/>
      <c r="C49" s="2"/>
      <c r="D49" s="4"/>
      <c r="E49" s="17"/>
      <c r="F49" s="1"/>
      <c r="G49" s="2"/>
      <c r="H49" s="4"/>
      <c r="I49" s="3"/>
      <c r="J49" s="4"/>
      <c r="K49" s="17" t="s">
        <v>307</v>
      </c>
      <c r="L49" s="4" t="s">
        <v>362</v>
      </c>
      <c r="M49" s="2" t="s">
        <v>308</v>
      </c>
      <c r="N49" s="4" t="s">
        <v>122</v>
      </c>
      <c r="O49" s="4"/>
      <c r="P49" s="36"/>
    </row>
    <row r="50" spans="2:18" ht="45">
      <c r="B50" s="16"/>
      <c r="C50" s="2"/>
      <c r="D50" s="4"/>
      <c r="E50" s="17"/>
      <c r="F50" s="1"/>
      <c r="G50" s="2"/>
      <c r="H50" s="4"/>
      <c r="I50" s="3"/>
      <c r="J50" s="4"/>
      <c r="K50" s="17"/>
      <c r="L50" s="4"/>
      <c r="M50" s="2" t="s">
        <v>309</v>
      </c>
      <c r="N50" s="4" t="s">
        <v>123</v>
      </c>
      <c r="O50" s="4"/>
      <c r="P50" s="36"/>
    </row>
    <row r="51" spans="2:18" ht="60">
      <c r="B51" s="16"/>
      <c r="C51" s="2"/>
      <c r="D51" s="4"/>
      <c r="E51" s="17"/>
      <c r="F51" s="1"/>
      <c r="G51" s="2"/>
      <c r="H51" s="4"/>
      <c r="I51" s="3"/>
      <c r="J51" s="4"/>
      <c r="K51" s="17"/>
      <c r="L51" s="4"/>
      <c r="M51" s="2" t="s">
        <v>310</v>
      </c>
      <c r="N51" s="4" t="s">
        <v>124</v>
      </c>
      <c r="O51" s="4"/>
      <c r="P51" s="36"/>
    </row>
    <row r="52" spans="2:18" ht="54" customHeight="1">
      <c r="B52" s="16"/>
      <c r="C52" s="2"/>
      <c r="D52" s="4"/>
      <c r="E52" s="17"/>
      <c r="F52" s="1"/>
      <c r="G52" s="111" t="s">
        <v>98</v>
      </c>
      <c r="H52" s="178" t="s">
        <v>601</v>
      </c>
      <c r="I52" s="111"/>
      <c r="J52" s="122" t="s">
        <v>603</v>
      </c>
      <c r="K52" s="100"/>
      <c r="L52" s="122" t="s">
        <v>604</v>
      </c>
      <c r="M52" s="101"/>
      <c r="N52" s="97" t="s">
        <v>605</v>
      </c>
      <c r="O52" s="97" t="s">
        <v>608</v>
      </c>
      <c r="P52" s="102" t="s">
        <v>802</v>
      </c>
      <c r="Q52" s="97" t="s">
        <v>608</v>
      </c>
      <c r="R52" s="110"/>
    </row>
    <row r="53" spans="2:18" ht="67.900000000000006" customHeight="1">
      <c r="B53" s="16"/>
      <c r="C53" s="2"/>
      <c r="D53" s="4"/>
      <c r="E53" s="17"/>
      <c r="F53" s="1"/>
      <c r="G53" s="126"/>
      <c r="H53" s="127"/>
      <c r="I53" s="126"/>
      <c r="J53" s="127"/>
      <c r="K53" s="100"/>
      <c r="L53" s="184" t="s">
        <v>606</v>
      </c>
      <c r="M53" s="101"/>
      <c r="N53" s="97" t="s">
        <v>607</v>
      </c>
      <c r="O53" s="130" t="s">
        <v>609</v>
      </c>
      <c r="P53" s="102" t="s">
        <v>803</v>
      </c>
      <c r="Q53" s="130" t="s">
        <v>609</v>
      </c>
      <c r="R53" s="110"/>
    </row>
    <row r="54" spans="2:18" ht="108.6" customHeight="1">
      <c r="B54" s="16"/>
      <c r="C54" s="2"/>
      <c r="D54" s="4"/>
      <c r="E54" s="17"/>
      <c r="F54" s="1"/>
      <c r="G54" s="2" t="s">
        <v>589</v>
      </c>
      <c r="H54" s="4" t="s">
        <v>126</v>
      </c>
      <c r="I54" s="3" t="s">
        <v>145</v>
      </c>
      <c r="J54" s="4" t="s">
        <v>125</v>
      </c>
      <c r="K54" s="17" t="s">
        <v>311</v>
      </c>
      <c r="L54" s="30" t="s">
        <v>403</v>
      </c>
      <c r="M54" s="17" t="s">
        <v>312</v>
      </c>
      <c r="N54" s="4" t="s">
        <v>128</v>
      </c>
      <c r="O54" s="4" t="s">
        <v>518</v>
      </c>
      <c r="P54" s="36"/>
    </row>
    <row r="55" spans="2:18" ht="57" customHeight="1">
      <c r="B55" s="16"/>
      <c r="C55" s="2"/>
      <c r="D55" s="4"/>
      <c r="E55" s="17"/>
      <c r="F55" s="1"/>
      <c r="G55" s="2"/>
      <c r="H55" s="4"/>
      <c r="I55" s="3"/>
      <c r="J55" s="4"/>
      <c r="K55" s="17"/>
      <c r="L55" s="4"/>
      <c r="M55" s="17" t="s">
        <v>313</v>
      </c>
      <c r="N55" s="4" t="s">
        <v>127</v>
      </c>
      <c r="O55" s="4" t="s">
        <v>519</v>
      </c>
      <c r="P55" s="36"/>
    </row>
    <row r="56" spans="2:18" ht="49.15" customHeight="1">
      <c r="B56" s="16"/>
      <c r="C56" s="2"/>
      <c r="D56" s="4"/>
      <c r="E56" s="17"/>
      <c r="F56" s="1"/>
      <c r="G56" s="2"/>
      <c r="H56" s="4"/>
      <c r="I56" s="3"/>
      <c r="J56" s="4"/>
      <c r="K56" s="17"/>
      <c r="L56" s="4"/>
      <c r="M56" s="17" t="s">
        <v>314</v>
      </c>
      <c r="N56" s="4" t="s">
        <v>129</v>
      </c>
      <c r="O56" s="4" t="s">
        <v>520</v>
      </c>
      <c r="P56" s="36"/>
    </row>
    <row r="57" spans="2:18" ht="49.15" customHeight="1">
      <c r="B57" s="16"/>
      <c r="C57" s="2"/>
      <c r="D57" s="4"/>
      <c r="E57" s="17"/>
      <c r="F57" s="1"/>
      <c r="G57" s="2"/>
      <c r="H57" s="4"/>
      <c r="I57" s="3" t="s">
        <v>657</v>
      </c>
      <c r="J57" s="4" t="s">
        <v>521</v>
      </c>
      <c r="K57" s="17" t="s">
        <v>658</v>
      </c>
      <c r="L57" s="4" t="s">
        <v>522</v>
      </c>
      <c r="M57" s="37" t="s">
        <v>659</v>
      </c>
      <c r="N57" s="4" t="s">
        <v>524</v>
      </c>
      <c r="O57" s="4" t="s">
        <v>523</v>
      </c>
      <c r="P57" s="36"/>
    </row>
    <row r="58" spans="2:18" ht="68.45" customHeight="1">
      <c r="B58" s="16"/>
      <c r="C58" s="2"/>
      <c r="D58" s="4"/>
      <c r="E58" s="17"/>
      <c r="F58" s="1"/>
      <c r="G58" s="2"/>
      <c r="H58" s="4"/>
      <c r="I58" s="3"/>
      <c r="J58" s="4"/>
      <c r="K58" s="17"/>
      <c r="L58" s="4"/>
      <c r="M58" s="37" t="s">
        <v>660</v>
      </c>
      <c r="N58" s="4" t="s">
        <v>527</v>
      </c>
      <c r="O58" s="4" t="s">
        <v>525</v>
      </c>
      <c r="P58" s="36"/>
    </row>
    <row r="59" spans="2:18" ht="65.45" customHeight="1">
      <c r="B59" s="16"/>
      <c r="C59" s="2"/>
      <c r="D59" s="4"/>
      <c r="E59" s="17"/>
      <c r="F59" s="1"/>
      <c r="G59" s="2"/>
      <c r="H59" s="4"/>
      <c r="I59" s="3"/>
      <c r="J59" s="4"/>
      <c r="K59" s="17"/>
      <c r="L59" s="4"/>
      <c r="M59" s="37"/>
      <c r="N59" s="4"/>
      <c r="O59" s="4" t="s">
        <v>526</v>
      </c>
      <c r="P59" s="36"/>
    </row>
    <row r="60" spans="2:18" ht="65.45" customHeight="1">
      <c r="B60" s="16"/>
      <c r="C60" s="2"/>
      <c r="D60" s="4"/>
      <c r="E60" s="17"/>
      <c r="F60" s="1"/>
      <c r="G60" s="2" t="s">
        <v>602</v>
      </c>
      <c r="H60" s="178" t="s">
        <v>588</v>
      </c>
      <c r="I60" s="111" t="s">
        <v>661</v>
      </c>
      <c r="J60" s="122" t="s">
        <v>590</v>
      </c>
      <c r="K60" s="179" t="s">
        <v>662</v>
      </c>
      <c r="L60" s="122" t="s">
        <v>805</v>
      </c>
      <c r="M60" s="179" t="s">
        <v>804</v>
      </c>
      <c r="N60" s="122" t="s">
        <v>806</v>
      </c>
      <c r="O60" s="102" t="s">
        <v>612</v>
      </c>
      <c r="P60" s="97" t="s">
        <v>807</v>
      </c>
      <c r="Q60" s="97" t="s">
        <v>808</v>
      </c>
      <c r="R60" s="97"/>
    </row>
    <row r="61" spans="2:18" ht="50.45" customHeight="1">
      <c r="B61" s="16"/>
      <c r="C61" s="2"/>
      <c r="D61" s="4"/>
      <c r="E61" s="17"/>
      <c r="F61" s="1"/>
      <c r="G61" s="2"/>
      <c r="H61" s="124"/>
      <c r="I61" s="125"/>
      <c r="J61" s="124"/>
      <c r="K61" s="169"/>
      <c r="L61" s="124"/>
      <c r="M61" s="186"/>
      <c r="N61" s="124"/>
      <c r="O61" s="102" t="s">
        <v>613</v>
      </c>
      <c r="P61" s="97" t="s">
        <v>809</v>
      </c>
      <c r="Q61" s="102"/>
      <c r="R61" s="97"/>
    </row>
    <row r="62" spans="2:18" ht="81.599999999999994" customHeight="1">
      <c r="B62" s="16"/>
      <c r="C62" s="2"/>
      <c r="D62" s="4"/>
      <c r="E62" s="17"/>
      <c r="F62" s="1"/>
      <c r="G62" s="2"/>
      <c r="H62" s="124"/>
      <c r="I62" s="125"/>
      <c r="J62" s="124"/>
      <c r="K62" s="169"/>
      <c r="L62" s="124"/>
      <c r="M62" s="186"/>
      <c r="N62" s="124"/>
      <c r="O62" s="102" t="s">
        <v>591</v>
      </c>
      <c r="P62" s="97" t="s">
        <v>810</v>
      </c>
      <c r="Q62" s="102"/>
      <c r="R62" s="97"/>
    </row>
    <row r="63" spans="2:18" ht="50.45" customHeight="1">
      <c r="B63" s="16"/>
      <c r="C63" s="2"/>
      <c r="D63" s="4"/>
      <c r="E63" s="17"/>
      <c r="F63" s="1"/>
      <c r="G63" s="2"/>
      <c r="H63" s="124"/>
      <c r="I63" s="125"/>
      <c r="J63" s="124"/>
      <c r="K63" s="169"/>
      <c r="L63" s="124"/>
      <c r="M63" s="186"/>
      <c r="N63" s="124"/>
      <c r="O63" s="102" t="s">
        <v>614</v>
      </c>
      <c r="P63" s="97" t="s">
        <v>811</v>
      </c>
      <c r="Q63" s="102"/>
      <c r="R63" s="97"/>
    </row>
    <row r="64" spans="2:18" ht="75">
      <c r="B64" s="16"/>
      <c r="C64" s="2"/>
      <c r="D64" s="4"/>
      <c r="E64" s="19">
        <v>2.2000000000000002</v>
      </c>
      <c r="F64" s="1" t="s">
        <v>13</v>
      </c>
      <c r="G64" s="2" t="s">
        <v>115</v>
      </c>
      <c r="H64" s="4" t="s">
        <v>31</v>
      </c>
      <c r="I64" s="3" t="s">
        <v>121</v>
      </c>
      <c r="J64" s="38" t="s">
        <v>717</v>
      </c>
      <c r="K64" s="17" t="s">
        <v>315</v>
      </c>
      <c r="L64" s="1" t="s">
        <v>363</v>
      </c>
      <c r="M64" s="5" t="s">
        <v>317</v>
      </c>
      <c r="N64" s="4" t="s">
        <v>92</v>
      </c>
      <c r="O64" s="4"/>
      <c r="P64" s="4"/>
    </row>
    <row r="65" spans="2:18" ht="79.150000000000006" customHeight="1">
      <c r="B65" s="16"/>
      <c r="C65" s="2"/>
      <c r="D65" s="4"/>
      <c r="E65" s="19">
        <v>2.2999999999999998</v>
      </c>
      <c r="F65" s="1" t="s">
        <v>15</v>
      </c>
      <c r="G65" s="2" t="s">
        <v>146</v>
      </c>
      <c r="H65" s="89" t="s">
        <v>32</v>
      </c>
      <c r="I65" s="90" t="s">
        <v>150</v>
      </c>
      <c r="J65" s="89" t="s">
        <v>33</v>
      </c>
      <c r="K65" s="91" t="s">
        <v>316</v>
      </c>
      <c r="L65" s="92" t="s">
        <v>364</v>
      </c>
      <c r="M65" s="93" t="s">
        <v>318</v>
      </c>
      <c r="N65" s="92" t="s">
        <v>131</v>
      </c>
      <c r="O65" s="94" t="s">
        <v>625</v>
      </c>
      <c r="P65" s="95"/>
    </row>
    <row r="66" spans="2:18" ht="72" customHeight="1">
      <c r="B66" s="16"/>
      <c r="C66" s="2"/>
      <c r="D66" s="4"/>
      <c r="E66" s="19"/>
      <c r="F66" s="1"/>
      <c r="G66" s="2"/>
      <c r="H66" s="89"/>
      <c r="I66" s="90"/>
      <c r="J66" s="89"/>
      <c r="K66" s="91"/>
      <c r="L66" s="92"/>
      <c r="M66" s="93" t="s">
        <v>626</v>
      </c>
      <c r="N66" s="92" t="s">
        <v>627</v>
      </c>
      <c r="O66" s="94" t="s">
        <v>628</v>
      </c>
      <c r="P66" s="95"/>
    </row>
    <row r="67" spans="2:18" ht="72" customHeight="1">
      <c r="B67" s="16"/>
      <c r="C67" s="2"/>
      <c r="D67" s="4"/>
      <c r="E67" s="19"/>
      <c r="F67" s="1"/>
      <c r="G67" s="2"/>
      <c r="H67" s="89"/>
      <c r="I67" s="90"/>
      <c r="J67" s="89"/>
      <c r="K67" s="91"/>
      <c r="L67" s="92"/>
      <c r="M67" s="93" t="s">
        <v>629</v>
      </c>
      <c r="N67" s="92" t="s">
        <v>630</v>
      </c>
      <c r="O67" s="94" t="s">
        <v>631</v>
      </c>
      <c r="P67" s="95"/>
    </row>
    <row r="68" spans="2:18" ht="72" customHeight="1">
      <c r="B68" s="16"/>
      <c r="C68" s="2"/>
      <c r="D68" s="4"/>
      <c r="E68" s="19"/>
      <c r="F68" s="1"/>
      <c r="G68" s="2" t="s">
        <v>147</v>
      </c>
      <c r="H68" s="89" t="s">
        <v>632</v>
      </c>
      <c r="I68" s="90" t="s">
        <v>148</v>
      </c>
      <c r="J68" s="89" t="s">
        <v>633</v>
      </c>
      <c r="K68" s="91" t="s">
        <v>319</v>
      </c>
      <c r="L68" s="92" t="s">
        <v>364</v>
      </c>
      <c r="M68" s="91" t="s">
        <v>322</v>
      </c>
      <c r="N68" s="92" t="s">
        <v>634</v>
      </c>
      <c r="O68" s="94"/>
      <c r="P68" s="95"/>
    </row>
    <row r="69" spans="2:18" ht="81.599999999999994" customHeight="1">
      <c r="B69" s="16"/>
      <c r="C69" s="2"/>
      <c r="D69" s="4"/>
      <c r="E69" s="17"/>
      <c r="F69" s="4"/>
      <c r="G69" s="2" t="s">
        <v>648</v>
      </c>
      <c r="H69" s="85" t="s">
        <v>618</v>
      </c>
      <c r="I69" s="86" t="s">
        <v>649</v>
      </c>
      <c r="J69" s="83" t="s">
        <v>619</v>
      </c>
      <c r="K69" s="87" t="s">
        <v>650</v>
      </c>
      <c r="L69" s="85" t="s">
        <v>620</v>
      </c>
      <c r="M69" s="84" t="s">
        <v>651</v>
      </c>
      <c r="N69" s="83" t="s">
        <v>617</v>
      </c>
      <c r="O69" s="83" t="s">
        <v>621</v>
      </c>
      <c r="P69" s="88" t="s">
        <v>622</v>
      </c>
    </row>
    <row r="70" spans="2:18" ht="75">
      <c r="B70" s="16"/>
      <c r="C70" s="2"/>
      <c r="D70" s="4"/>
      <c r="E70" s="17"/>
      <c r="F70" s="30"/>
      <c r="G70" s="49"/>
      <c r="H70" s="30"/>
      <c r="I70" s="40"/>
      <c r="J70" s="35"/>
      <c r="K70" s="52"/>
      <c r="L70" s="30"/>
      <c r="M70" s="49"/>
      <c r="N70" s="35"/>
      <c r="O70" s="35" t="s">
        <v>623</v>
      </c>
      <c r="P70" s="96" t="s">
        <v>624</v>
      </c>
    </row>
    <row r="71" spans="2:18" ht="120">
      <c r="B71" s="245"/>
      <c r="C71" s="246"/>
      <c r="D71" s="247"/>
      <c r="E71" s="248" t="s">
        <v>1010</v>
      </c>
      <c r="F71" s="249" t="s">
        <v>635</v>
      </c>
      <c r="G71" s="250" t="s">
        <v>636</v>
      </c>
      <c r="H71" s="249" t="s">
        <v>637</v>
      </c>
      <c r="I71" s="250" t="s">
        <v>638</v>
      </c>
      <c r="J71" s="251" t="s">
        <v>639</v>
      </c>
      <c r="K71" s="250" t="s">
        <v>640</v>
      </c>
      <c r="L71" s="249" t="s">
        <v>647</v>
      </c>
      <c r="M71" s="250" t="s">
        <v>641</v>
      </c>
      <c r="N71" s="251" t="s">
        <v>1011</v>
      </c>
      <c r="O71" s="252" t="s">
        <v>1012</v>
      </c>
      <c r="P71" s="252" t="s">
        <v>1013</v>
      </c>
    </row>
    <row r="72" spans="2:18" ht="225">
      <c r="B72" s="245"/>
      <c r="C72" s="246"/>
      <c r="D72" s="247"/>
      <c r="E72" s="248"/>
      <c r="F72" s="249"/>
      <c r="G72" s="250"/>
      <c r="H72" s="249"/>
      <c r="I72" s="250" t="s">
        <v>642</v>
      </c>
      <c r="J72" s="251" t="s">
        <v>643</v>
      </c>
      <c r="K72" s="250" t="s">
        <v>644</v>
      </c>
      <c r="L72" s="249" t="s">
        <v>645</v>
      </c>
      <c r="M72" s="250" t="s">
        <v>646</v>
      </c>
      <c r="N72" s="251" t="s">
        <v>1014</v>
      </c>
      <c r="O72" s="253" t="s">
        <v>1015</v>
      </c>
      <c r="P72" s="252" t="s">
        <v>1016</v>
      </c>
    </row>
    <row r="73" spans="2:18" ht="76.5">
      <c r="B73" s="16"/>
      <c r="C73" s="2">
        <v>3</v>
      </c>
      <c r="D73" s="4" t="s">
        <v>7</v>
      </c>
      <c r="E73" s="100">
        <v>3.1</v>
      </c>
      <c r="F73" s="97" t="s">
        <v>663</v>
      </c>
      <c r="G73" s="101" t="s">
        <v>89</v>
      </c>
      <c r="H73" s="177" t="s">
        <v>664</v>
      </c>
      <c r="I73" s="101" t="s">
        <v>149</v>
      </c>
      <c r="J73" s="102" t="s">
        <v>1046</v>
      </c>
      <c r="K73" s="99" t="s">
        <v>320</v>
      </c>
      <c r="L73" s="97" t="s">
        <v>665</v>
      </c>
      <c r="M73" s="99" t="s">
        <v>321</v>
      </c>
      <c r="N73" s="102" t="s">
        <v>666</v>
      </c>
      <c r="O73" s="102" t="s">
        <v>667</v>
      </c>
      <c r="P73" s="98" t="s">
        <v>668</v>
      </c>
      <c r="Q73" s="102" t="s">
        <v>670</v>
      </c>
    </row>
    <row r="74" spans="2:18" ht="53.45" customHeight="1">
      <c r="B74" s="16"/>
      <c r="C74" s="2"/>
      <c r="D74" s="4"/>
      <c r="E74" s="181">
        <v>3.2</v>
      </c>
      <c r="F74" s="121" t="s">
        <v>17</v>
      </c>
      <c r="G74" s="111" t="s">
        <v>152</v>
      </c>
      <c r="H74" s="178" t="s">
        <v>34</v>
      </c>
      <c r="I74" s="111" t="s">
        <v>157</v>
      </c>
      <c r="J74" s="122" t="s">
        <v>812</v>
      </c>
      <c r="K74" s="181" t="s">
        <v>367</v>
      </c>
      <c r="L74" s="121" t="s">
        <v>365</v>
      </c>
      <c r="M74" s="187" t="s">
        <v>671</v>
      </c>
      <c r="N74" s="97" t="s">
        <v>135</v>
      </c>
      <c r="O74" s="97" t="s">
        <v>675</v>
      </c>
      <c r="P74" s="182" t="s">
        <v>813</v>
      </c>
      <c r="Q74" s="97"/>
      <c r="R74" s="103"/>
    </row>
    <row r="75" spans="2:18" ht="45" customHeight="1">
      <c r="B75" s="16"/>
      <c r="C75" s="2"/>
      <c r="D75" s="4"/>
      <c r="E75" s="19"/>
      <c r="F75" s="1"/>
      <c r="G75" s="2"/>
      <c r="H75" s="4"/>
      <c r="I75" s="3"/>
      <c r="J75" s="4"/>
      <c r="K75" s="19"/>
      <c r="L75" s="1"/>
      <c r="M75" s="5" t="s">
        <v>672</v>
      </c>
      <c r="N75" s="122" t="s">
        <v>132</v>
      </c>
      <c r="O75" s="122" t="s">
        <v>676</v>
      </c>
      <c r="P75" s="188" t="s">
        <v>814</v>
      </c>
      <c r="Q75" s="97" t="s">
        <v>815</v>
      </c>
    </row>
    <row r="76" spans="2:18" ht="45" customHeight="1">
      <c r="B76" s="16"/>
      <c r="C76" s="2"/>
      <c r="D76" s="4"/>
      <c r="E76" s="19"/>
      <c r="F76" s="1"/>
      <c r="G76" s="2"/>
      <c r="H76" s="4"/>
      <c r="I76" s="3"/>
      <c r="J76" s="4"/>
      <c r="K76" s="19"/>
      <c r="L76" s="1"/>
      <c r="M76" s="5" t="s">
        <v>673</v>
      </c>
      <c r="N76" s="97" t="s">
        <v>134</v>
      </c>
      <c r="O76" s="184" t="s">
        <v>676</v>
      </c>
      <c r="P76" s="189" t="s">
        <v>816</v>
      </c>
      <c r="Q76" s="97" t="s">
        <v>817</v>
      </c>
    </row>
    <row r="77" spans="2:18" ht="45" customHeight="1">
      <c r="B77" s="16"/>
      <c r="C77" s="2"/>
      <c r="D77" s="4"/>
      <c r="E77" s="19"/>
      <c r="F77" s="1"/>
      <c r="G77" s="2"/>
      <c r="H77" s="4"/>
      <c r="I77" s="3"/>
      <c r="J77" s="4"/>
      <c r="K77" s="19"/>
      <c r="L77" s="1"/>
      <c r="M77" s="5"/>
      <c r="N77" s="124"/>
      <c r="O77" s="124"/>
      <c r="P77" s="189"/>
      <c r="Q77" s="97" t="s">
        <v>818</v>
      </c>
    </row>
    <row r="78" spans="2:18" ht="45" customHeight="1">
      <c r="B78" s="16"/>
      <c r="C78" s="2"/>
      <c r="D78" s="4"/>
      <c r="E78" s="19"/>
      <c r="F78" s="1"/>
      <c r="G78" s="2"/>
      <c r="H78" s="4"/>
      <c r="I78" s="3"/>
      <c r="J78" s="4"/>
      <c r="K78" s="19"/>
      <c r="L78" s="1"/>
      <c r="M78" s="5"/>
      <c r="N78" s="127"/>
      <c r="O78" s="127"/>
      <c r="P78" s="190"/>
      <c r="Q78" s="97" t="s">
        <v>819</v>
      </c>
    </row>
    <row r="79" spans="2:18" ht="45" customHeight="1">
      <c r="B79" s="16"/>
      <c r="C79" s="2"/>
      <c r="D79" s="4"/>
      <c r="E79" s="19"/>
      <c r="F79" s="1"/>
      <c r="G79" s="2"/>
      <c r="H79" s="4"/>
      <c r="I79" s="3"/>
      <c r="J79" s="4"/>
      <c r="K79" s="19"/>
      <c r="L79" s="1"/>
      <c r="M79" s="5" t="s">
        <v>674</v>
      </c>
      <c r="N79" s="97" t="s">
        <v>133</v>
      </c>
      <c r="O79" s="97" t="s">
        <v>677</v>
      </c>
      <c r="P79" s="98" t="s">
        <v>820</v>
      </c>
      <c r="Q79" s="97" t="s">
        <v>821</v>
      </c>
      <c r="R79" s="103"/>
    </row>
    <row r="80" spans="2:18" ht="38.25">
      <c r="B80" s="16"/>
      <c r="C80" s="2"/>
      <c r="D80" s="4"/>
      <c r="E80" s="19"/>
      <c r="F80" s="1"/>
      <c r="G80" s="2"/>
      <c r="H80" s="4"/>
      <c r="I80" s="2" t="s">
        <v>151</v>
      </c>
      <c r="J80" s="97" t="s">
        <v>822</v>
      </c>
      <c r="K80" s="175" t="s">
        <v>323</v>
      </c>
      <c r="L80" s="102" t="s">
        <v>823</v>
      </c>
      <c r="M80" s="187" t="s">
        <v>324</v>
      </c>
      <c r="N80" s="102" t="s">
        <v>824</v>
      </c>
      <c r="O80" s="176" t="s">
        <v>677</v>
      </c>
      <c r="P80" s="182" t="s">
        <v>820</v>
      </c>
      <c r="Q80" s="97"/>
      <c r="R80" s="103"/>
    </row>
    <row r="81" spans="2:18" ht="38.25">
      <c r="B81" s="16"/>
      <c r="C81" s="2"/>
      <c r="D81" s="4"/>
      <c r="E81" s="19"/>
      <c r="F81" s="1"/>
      <c r="G81" s="2"/>
      <c r="H81" s="4"/>
      <c r="I81" s="3"/>
      <c r="J81" s="4"/>
      <c r="K81" s="175" t="s">
        <v>825</v>
      </c>
      <c r="L81" s="102" t="s">
        <v>366</v>
      </c>
      <c r="M81" s="187" t="s">
        <v>826</v>
      </c>
      <c r="N81" s="102" t="s">
        <v>136</v>
      </c>
      <c r="O81" s="97"/>
      <c r="P81" s="110"/>
      <c r="Q81" s="97"/>
      <c r="R81" s="110"/>
    </row>
    <row r="82" spans="2:18" ht="38.25">
      <c r="B82" s="16"/>
      <c r="C82" s="2"/>
      <c r="D82" s="4"/>
      <c r="E82" s="19"/>
      <c r="F82" s="1"/>
      <c r="G82" s="2"/>
      <c r="H82" s="4"/>
      <c r="I82" s="3"/>
      <c r="J82" s="4"/>
      <c r="K82" s="175"/>
      <c r="L82" s="102"/>
      <c r="M82" s="187" t="s">
        <v>827</v>
      </c>
      <c r="N82" s="97" t="s">
        <v>137</v>
      </c>
      <c r="O82" s="97"/>
      <c r="P82" s="110"/>
      <c r="Q82" s="97"/>
      <c r="R82" s="110"/>
    </row>
    <row r="83" spans="2:18" ht="46.5" customHeight="1">
      <c r="B83" s="16"/>
      <c r="C83" s="2"/>
      <c r="D83" s="4"/>
      <c r="E83" s="175">
        <v>3.3</v>
      </c>
      <c r="F83" s="102" t="s">
        <v>35</v>
      </c>
      <c r="G83" s="101" t="s">
        <v>154</v>
      </c>
      <c r="H83" s="191" t="s">
        <v>36</v>
      </c>
      <c r="I83" s="99" t="s">
        <v>158</v>
      </c>
      <c r="J83" s="97" t="s">
        <v>828</v>
      </c>
      <c r="K83" s="99" t="s">
        <v>368</v>
      </c>
      <c r="L83" s="102" t="s">
        <v>829</v>
      </c>
      <c r="M83" s="99" t="s">
        <v>836</v>
      </c>
      <c r="N83" s="130" t="s">
        <v>830</v>
      </c>
      <c r="O83" s="97" t="s">
        <v>831</v>
      </c>
      <c r="P83" s="97" t="s">
        <v>832</v>
      </c>
      <c r="Q83" s="97"/>
      <c r="R83" s="97"/>
    </row>
    <row r="84" spans="2:18" ht="63.75">
      <c r="B84" s="16"/>
      <c r="C84" s="2"/>
      <c r="D84" s="4"/>
      <c r="E84" s="175">
        <v>3.4</v>
      </c>
      <c r="F84" s="102" t="s">
        <v>10</v>
      </c>
      <c r="G84" s="101" t="s">
        <v>153</v>
      </c>
      <c r="H84" s="177" t="s">
        <v>37</v>
      </c>
      <c r="I84" s="99" t="s">
        <v>159</v>
      </c>
      <c r="J84" s="97" t="s">
        <v>38</v>
      </c>
      <c r="K84" s="99" t="s">
        <v>369</v>
      </c>
      <c r="L84" s="102" t="s">
        <v>833</v>
      </c>
      <c r="M84" s="99" t="s">
        <v>837</v>
      </c>
      <c r="N84" s="97" t="s">
        <v>834</v>
      </c>
      <c r="O84" s="97" t="s">
        <v>835</v>
      </c>
      <c r="P84" s="97"/>
      <c r="Q84" s="97" t="s">
        <v>835</v>
      </c>
      <c r="R84" s="97"/>
    </row>
    <row r="85" spans="2:18" ht="84.6" customHeight="1">
      <c r="B85" s="141"/>
      <c r="C85" s="135"/>
      <c r="D85" s="136"/>
      <c r="E85" s="218">
        <v>3.5</v>
      </c>
      <c r="F85" s="134" t="s">
        <v>718</v>
      </c>
      <c r="G85" s="135" t="s">
        <v>155</v>
      </c>
      <c r="H85" s="136" t="s">
        <v>610</v>
      </c>
      <c r="I85" s="137" t="s">
        <v>160</v>
      </c>
      <c r="J85" s="136" t="s">
        <v>719</v>
      </c>
      <c r="K85" s="137" t="s">
        <v>160</v>
      </c>
      <c r="L85" s="138" t="s">
        <v>720</v>
      </c>
      <c r="M85" s="137" t="s">
        <v>370</v>
      </c>
      <c r="N85" s="138" t="s">
        <v>721</v>
      </c>
      <c r="O85" s="254" t="s">
        <v>468</v>
      </c>
      <c r="P85" s="136" t="s">
        <v>722</v>
      </c>
    </row>
    <row r="86" spans="2:18" ht="84.6" customHeight="1">
      <c r="B86" s="141"/>
      <c r="C86" s="135"/>
      <c r="D86" s="136"/>
      <c r="E86" s="133"/>
      <c r="F86" s="134"/>
      <c r="G86" s="135"/>
      <c r="H86" s="136"/>
      <c r="I86" s="137"/>
      <c r="J86" s="136"/>
      <c r="K86" s="137"/>
      <c r="L86" s="138"/>
      <c r="M86" s="137"/>
      <c r="N86" s="138"/>
      <c r="O86" s="223"/>
      <c r="P86" s="136" t="s">
        <v>723</v>
      </c>
    </row>
    <row r="87" spans="2:18" ht="84.6" customHeight="1">
      <c r="B87" s="141"/>
      <c r="C87" s="135"/>
      <c r="D87" s="136"/>
      <c r="E87" s="133"/>
      <c r="F87" s="134"/>
      <c r="G87" s="135"/>
      <c r="H87" s="136"/>
      <c r="I87" s="137"/>
      <c r="J87" s="136"/>
      <c r="K87" s="137" t="s">
        <v>1021</v>
      </c>
      <c r="L87" s="138" t="s">
        <v>611</v>
      </c>
      <c r="M87" s="137" t="s">
        <v>1022</v>
      </c>
      <c r="N87" s="140" t="s">
        <v>724</v>
      </c>
      <c r="O87" s="136" t="s">
        <v>725</v>
      </c>
      <c r="P87" s="141" t="s">
        <v>726</v>
      </c>
    </row>
    <row r="88" spans="2:18" ht="84.6" customHeight="1">
      <c r="B88" s="141"/>
      <c r="C88" s="135"/>
      <c r="D88" s="136"/>
      <c r="E88" s="133"/>
      <c r="F88" s="134"/>
      <c r="G88" s="135"/>
      <c r="H88" s="136"/>
      <c r="I88" s="137"/>
      <c r="J88" s="136"/>
      <c r="K88" s="137"/>
      <c r="L88" s="142"/>
      <c r="M88" s="137" t="s">
        <v>1023</v>
      </c>
      <c r="N88" s="140" t="s">
        <v>727</v>
      </c>
      <c r="O88" s="139" t="s">
        <v>728</v>
      </c>
      <c r="P88" s="141" t="s">
        <v>729</v>
      </c>
    </row>
    <row r="89" spans="2:18" ht="84.6" customHeight="1">
      <c r="B89" s="226"/>
      <c r="C89" s="227"/>
      <c r="D89" s="228"/>
      <c r="E89" s="229"/>
      <c r="F89" s="74"/>
      <c r="G89" s="231"/>
      <c r="H89" s="230"/>
      <c r="I89" s="232"/>
      <c r="J89" s="230"/>
      <c r="K89" s="137" t="s">
        <v>1024</v>
      </c>
      <c r="L89" s="136" t="s">
        <v>1017</v>
      </c>
      <c r="M89" s="137" t="s">
        <v>1025</v>
      </c>
      <c r="N89" s="136" t="s">
        <v>1018</v>
      </c>
      <c r="O89" s="143" t="s">
        <v>1019</v>
      </c>
      <c r="P89" s="143" t="s">
        <v>1020</v>
      </c>
    </row>
    <row r="90" spans="2:18" ht="166.9" customHeight="1">
      <c r="B90" s="141"/>
      <c r="C90" s="135"/>
      <c r="D90" s="136"/>
      <c r="E90" s="133"/>
      <c r="F90" s="134"/>
      <c r="G90" s="135"/>
      <c r="H90" s="136"/>
      <c r="I90" s="137"/>
      <c r="J90" s="140"/>
      <c r="K90" s="137" t="s">
        <v>1026</v>
      </c>
      <c r="L90" s="142" t="s">
        <v>730</v>
      </c>
      <c r="M90" s="137" t="s">
        <v>1027</v>
      </c>
      <c r="N90" s="140" t="s">
        <v>731</v>
      </c>
      <c r="O90" s="139" t="s">
        <v>469</v>
      </c>
      <c r="P90" s="141" t="s">
        <v>732</v>
      </c>
    </row>
    <row r="91" spans="2:18" ht="60">
      <c r="B91" s="16"/>
      <c r="C91" s="2"/>
      <c r="D91" s="4"/>
      <c r="E91" s="17">
        <v>3.6</v>
      </c>
      <c r="F91" s="255" t="s">
        <v>39</v>
      </c>
      <c r="G91" s="243" t="s">
        <v>156</v>
      </c>
      <c r="H91" s="74" t="s">
        <v>40</v>
      </c>
      <c r="I91" s="70" t="s">
        <v>161</v>
      </c>
      <c r="J91" s="74" t="s">
        <v>404</v>
      </c>
      <c r="K91" s="256" t="s">
        <v>371</v>
      </c>
      <c r="L91" s="71" t="s">
        <v>405</v>
      </c>
      <c r="M91" s="256" t="s">
        <v>415</v>
      </c>
      <c r="N91" s="72" t="s">
        <v>406</v>
      </c>
      <c r="O91" s="74"/>
      <c r="P91" s="257"/>
      <c r="Q91" s="220"/>
      <c r="R91" s="225" t="s">
        <v>1028</v>
      </c>
    </row>
    <row r="92" spans="2:18" ht="45">
      <c r="B92" s="16"/>
      <c r="C92" s="2"/>
      <c r="D92" s="4"/>
      <c r="E92" s="17"/>
      <c r="F92" s="255"/>
      <c r="G92" s="243"/>
      <c r="H92" s="74"/>
      <c r="I92" s="70"/>
      <c r="J92" s="72"/>
      <c r="K92" s="256" t="s">
        <v>414</v>
      </c>
      <c r="L92" s="71" t="s">
        <v>407</v>
      </c>
      <c r="M92" s="256" t="s">
        <v>416</v>
      </c>
      <c r="N92" s="72" t="s">
        <v>408</v>
      </c>
      <c r="O92" s="74"/>
      <c r="P92" s="257"/>
      <c r="Q92" s="220"/>
      <c r="R92" s="225" t="s">
        <v>1029</v>
      </c>
    </row>
    <row r="93" spans="2:18" ht="75">
      <c r="B93" s="16"/>
      <c r="C93" s="2"/>
      <c r="D93" s="4"/>
      <c r="E93" s="17"/>
      <c r="F93" s="255"/>
      <c r="G93" s="243"/>
      <c r="H93" s="74"/>
      <c r="I93" s="70"/>
      <c r="J93" s="72"/>
      <c r="K93" s="256"/>
      <c r="L93" s="71"/>
      <c r="M93" s="256"/>
      <c r="N93" s="72" t="s">
        <v>409</v>
      </c>
      <c r="O93" s="74"/>
      <c r="P93" s="257"/>
      <c r="Q93" s="220"/>
      <c r="R93" s="225" t="s">
        <v>1030</v>
      </c>
    </row>
    <row r="94" spans="2:18" ht="105">
      <c r="B94" s="16"/>
      <c r="C94" s="2"/>
      <c r="D94" s="4"/>
      <c r="E94" s="17"/>
      <c r="F94" s="255"/>
      <c r="G94" s="243"/>
      <c r="H94" s="74"/>
      <c r="I94" s="70"/>
      <c r="J94" s="72"/>
      <c r="K94" s="256" t="s">
        <v>417</v>
      </c>
      <c r="L94" s="71" t="s">
        <v>410</v>
      </c>
      <c r="M94" s="256" t="s">
        <v>418</v>
      </c>
      <c r="N94" s="72" t="s">
        <v>411</v>
      </c>
      <c r="O94" s="74"/>
      <c r="P94" s="257"/>
      <c r="Q94" s="220"/>
      <c r="R94" s="225"/>
    </row>
    <row r="95" spans="2:18" ht="60">
      <c r="B95" s="16"/>
      <c r="C95" s="2"/>
      <c r="D95" s="4"/>
      <c r="E95" s="17">
        <v>3.7</v>
      </c>
      <c r="F95" s="134" t="s">
        <v>41</v>
      </c>
      <c r="G95" s="135" t="s">
        <v>733</v>
      </c>
      <c r="H95" s="140" t="s">
        <v>412</v>
      </c>
      <c r="I95" s="258" t="s">
        <v>734</v>
      </c>
      <c r="J95" s="140" t="s">
        <v>1031</v>
      </c>
      <c r="K95" s="258" t="s">
        <v>735</v>
      </c>
      <c r="L95" s="140" t="s">
        <v>413</v>
      </c>
      <c r="M95" s="258" t="s">
        <v>736</v>
      </c>
      <c r="N95" s="140" t="s">
        <v>1032</v>
      </c>
      <c r="O95" s="136" t="s">
        <v>1033</v>
      </c>
      <c r="P95" s="141" t="s">
        <v>1034</v>
      </c>
      <c r="Q95" s="220" t="s">
        <v>53</v>
      </c>
      <c r="R95" s="225"/>
    </row>
    <row r="96" spans="2:18" ht="75">
      <c r="B96" s="16"/>
      <c r="C96" s="2"/>
      <c r="D96" s="4"/>
      <c r="E96" s="17"/>
      <c r="F96" s="134"/>
      <c r="G96" s="135"/>
      <c r="H96" s="136"/>
      <c r="I96" s="258"/>
      <c r="J96" s="140"/>
      <c r="K96" s="258" t="s">
        <v>737</v>
      </c>
      <c r="L96" s="140" t="s">
        <v>1035</v>
      </c>
      <c r="M96" s="258" t="s">
        <v>739</v>
      </c>
      <c r="N96" s="140" t="s">
        <v>420</v>
      </c>
      <c r="O96" s="136" t="s">
        <v>470</v>
      </c>
      <c r="P96" s="141" t="s">
        <v>1036</v>
      </c>
      <c r="Q96" s="220" t="s">
        <v>1282</v>
      </c>
      <c r="R96" s="225"/>
    </row>
    <row r="97" spans="2:21" ht="45">
      <c r="B97" s="16"/>
      <c r="C97" s="2"/>
      <c r="D97" s="4"/>
      <c r="E97" s="17"/>
      <c r="F97" s="134"/>
      <c r="G97" s="135"/>
      <c r="H97" s="136"/>
      <c r="I97" s="258"/>
      <c r="J97" s="140"/>
      <c r="K97" s="258" t="s">
        <v>738</v>
      </c>
      <c r="L97" s="259" t="s">
        <v>419</v>
      </c>
      <c r="M97" s="258" t="s">
        <v>740</v>
      </c>
      <c r="N97" s="140" t="s">
        <v>1037</v>
      </c>
      <c r="O97" s="136" t="s">
        <v>1038</v>
      </c>
      <c r="P97" s="141" t="s">
        <v>1039</v>
      </c>
      <c r="Q97" s="220"/>
      <c r="R97" s="225"/>
    </row>
    <row r="98" spans="2:21">
      <c r="B98" s="16"/>
      <c r="C98" s="2"/>
      <c r="D98" s="4"/>
      <c r="E98" s="17"/>
      <c r="F98" s="4"/>
      <c r="G98" s="2"/>
      <c r="H98" s="39" t="s">
        <v>3</v>
      </c>
      <c r="I98" s="23"/>
      <c r="J98" s="1"/>
      <c r="K98" s="17"/>
      <c r="L98" s="4"/>
      <c r="M98" s="2"/>
      <c r="N98" s="1"/>
      <c r="O98" s="1"/>
      <c r="P98" s="21"/>
    </row>
    <row r="99" spans="2:21" ht="131.44999999999999" customHeight="1">
      <c r="B99" s="16"/>
      <c r="C99" s="2"/>
      <c r="D99" s="4"/>
      <c r="E99" s="19">
        <v>4.0999999999999996</v>
      </c>
      <c r="F99" s="4" t="s">
        <v>42</v>
      </c>
      <c r="G99" s="2" t="s">
        <v>90</v>
      </c>
      <c r="H99" s="192" t="s">
        <v>43</v>
      </c>
      <c r="I99" s="111" t="s">
        <v>164</v>
      </c>
      <c r="J99" s="122" t="s">
        <v>484</v>
      </c>
      <c r="K99" s="111" t="s">
        <v>422</v>
      </c>
      <c r="L99" s="121" t="s">
        <v>421</v>
      </c>
      <c r="M99" s="111" t="s">
        <v>423</v>
      </c>
      <c r="N99" s="1805" t="s">
        <v>687</v>
      </c>
      <c r="O99" s="193" t="s">
        <v>838</v>
      </c>
      <c r="P99" s="194" t="s">
        <v>839</v>
      </c>
      <c r="Q99" s="102"/>
      <c r="R99" s="103"/>
      <c r="S99" s="22" t="s">
        <v>568</v>
      </c>
    </row>
    <row r="100" spans="2:21" ht="46.15" customHeight="1">
      <c r="B100" s="16"/>
      <c r="C100" s="2"/>
      <c r="D100" s="4"/>
      <c r="E100" s="19"/>
      <c r="F100" s="4"/>
      <c r="G100" s="2"/>
      <c r="H100" s="113"/>
      <c r="I100" s="125"/>
      <c r="J100" s="124"/>
      <c r="K100" s="125"/>
      <c r="L100" s="113"/>
      <c r="M100" s="125"/>
      <c r="N100" s="1806"/>
      <c r="O100" s="104" t="s">
        <v>558</v>
      </c>
      <c r="P100" s="98" t="s">
        <v>678</v>
      </c>
      <c r="Q100" s="98" t="s">
        <v>679</v>
      </c>
      <c r="R100" s="103"/>
      <c r="S100" s="22" t="s">
        <v>568</v>
      </c>
    </row>
    <row r="101" spans="2:21" ht="46.15" customHeight="1">
      <c r="B101" s="16"/>
      <c r="C101" s="2"/>
      <c r="D101" s="4"/>
      <c r="E101" s="19"/>
      <c r="F101" s="4"/>
      <c r="G101" s="2"/>
      <c r="H101" s="113"/>
      <c r="I101" s="125"/>
      <c r="J101" s="124"/>
      <c r="K101" s="125"/>
      <c r="L101" s="113"/>
      <c r="M101" s="125"/>
      <c r="N101" s="1806"/>
      <c r="O101" s="195"/>
      <c r="P101" s="98" t="s">
        <v>680</v>
      </c>
      <c r="Q101" s="98" t="s">
        <v>681</v>
      </c>
      <c r="R101" s="103"/>
    </row>
    <row r="102" spans="2:21" ht="46.15" customHeight="1">
      <c r="B102" s="16"/>
      <c r="C102" s="2"/>
      <c r="D102" s="4"/>
      <c r="E102" s="19"/>
      <c r="F102" s="4"/>
      <c r="G102" s="2"/>
      <c r="H102" s="113"/>
      <c r="I102" s="125"/>
      <c r="J102" s="124"/>
      <c r="K102" s="125"/>
      <c r="L102" s="113"/>
      <c r="M102" s="125"/>
      <c r="N102" s="113"/>
      <c r="O102" s="105"/>
      <c r="P102" s="98" t="s">
        <v>682</v>
      </c>
      <c r="Q102" s="98" t="s">
        <v>683</v>
      </c>
      <c r="R102" s="103"/>
    </row>
    <row r="103" spans="2:21" ht="46.15" customHeight="1">
      <c r="B103" s="16"/>
      <c r="C103" s="2"/>
      <c r="D103" s="4"/>
      <c r="E103" s="19"/>
      <c r="F103" s="4"/>
      <c r="G103" s="2"/>
      <c r="H103" s="113"/>
      <c r="I103" s="125"/>
      <c r="J103" s="124"/>
      <c r="K103" s="125"/>
      <c r="L103" s="113"/>
      <c r="M103" s="125"/>
      <c r="N103" s="113"/>
      <c r="O103" s="104" t="s">
        <v>557</v>
      </c>
      <c r="P103" s="98" t="s">
        <v>678</v>
      </c>
      <c r="Q103" s="98" t="s">
        <v>684</v>
      </c>
      <c r="R103" s="103"/>
    </row>
    <row r="104" spans="2:21" ht="46.15" customHeight="1">
      <c r="B104" s="16"/>
      <c r="C104" s="2"/>
      <c r="D104" s="4"/>
      <c r="E104" s="19"/>
      <c r="F104" s="4"/>
      <c r="G104" s="2"/>
      <c r="H104" s="113"/>
      <c r="I104" s="125"/>
      <c r="J104" s="124"/>
      <c r="K104" s="125"/>
      <c r="L104" s="113"/>
      <c r="M104" s="125"/>
      <c r="N104" s="113"/>
      <c r="O104" s="195"/>
      <c r="P104" s="98" t="s">
        <v>680</v>
      </c>
      <c r="Q104" s="98" t="s">
        <v>685</v>
      </c>
      <c r="R104" s="103"/>
    </row>
    <row r="105" spans="2:21" ht="46.15" customHeight="1">
      <c r="B105" s="16"/>
      <c r="C105" s="2"/>
      <c r="D105" s="4"/>
      <c r="E105" s="19"/>
      <c r="F105" s="4"/>
      <c r="G105" s="2"/>
      <c r="H105" s="113"/>
      <c r="I105" s="125"/>
      <c r="J105" s="124"/>
      <c r="K105" s="125"/>
      <c r="L105" s="113"/>
      <c r="M105" s="125"/>
      <c r="N105" s="113"/>
      <c r="O105" s="105"/>
      <c r="P105" s="98" t="s">
        <v>682</v>
      </c>
      <c r="Q105" s="98" t="s">
        <v>686</v>
      </c>
      <c r="R105" s="103"/>
    </row>
    <row r="106" spans="2:21" ht="46.15" customHeight="1">
      <c r="B106" s="16"/>
      <c r="C106" s="2"/>
      <c r="D106" s="4"/>
      <c r="E106" s="19"/>
      <c r="F106" s="4"/>
      <c r="G106" s="2"/>
      <c r="H106" s="113"/>
      <c r="I106" s="125"/>
      <c r="J106" s="124"/>
      <c r="K106" s="125"/>
      <c r="L106" s="113"/>
      <c r="M106" s="125"/>
      <c r="N106" s="113"/>
      <c r="O106" s="104" t="s">
        <v>559</v>
      </c>
      <c r="P106" s="98" t="s">
        <v>678</v>
      </c>
      <c r="Q106" s="98" t="s">
        <v>688</v>
      </c>
      <c r="R106" s="103"/>
    </row>
    <row r="107" spans="2:21" ht="46.15" customHeight="1">
      <c r="B107" s="16"/>
      <c r="C107" s="2"/>
      <c r="D107" s="4"/>
      <c r="E107" s="19"/>
      <c r="F107" s="4"/>
      <c r="G107" s="2"/>
      <c r="H107" s="113"/>
      <c r="I107" s="125"/>
      <c r="J107" s="124"/>
      <c r="K107" s="125"/>
      <c r="L107" s="113"/>
      <c r="M107" s="125"/>
      <c r="N107" s="113"/>
      <c r="O107" s="195"/>
      <c r="P107" s="98" t="s">
        <v>680</v>
      </c>
      <c r="Q107" s="98" t="s">
        <v>689</v>
      </c>
      <c r="R107" s="103"/>
    </row>
    <row r="108" spans="2:21" ht="46.15" customHeight="1">
      <c r="B108" s="16"/>
      <c r="C108" s="2"/>
      <c r="D108" s="4"/>
      <c r="E108" s="19"/>
      <c r="F108" s="4"/>
      <c r="G108" s="2"/>
      <c r="H108" s="113"/>
      <c r="I108" s="125"/>
      <c r="J108" s="124"/>
      <c r="K108" s="125"/>
      <c r="L108" s="113"/>
      <c r="M108" s="125"/>
      <c r="N108" s="113"/>
      <c r="O108" s="105"/>
      <c r="P108" s="98" t="s">
        <v>682</v>
      </c>
      <c r="Q108" s="98" t="s">
        <v>690</v>
      </c>
      <c r="R108" s="103"/>
    </row>
    <row r="109" spans="2:21" ht="46.15" customHeight="1">
      <c r="B109" s="16"/>
      <c r="C109" s="2"/>
      <c r="D109" s="4"/>
      <c r="E109" s="19"/>
      <c r="F109" s="4"/>
      <c r="G109" s="2"/>
      <c r="H109" s="113"/>
      <c r="I109" s="125"/>
      <c r="J109" s="124"/>
      <c r="K109" s="125"/>
      <c r="L109" s="113"/>
      <c r="M109" s="125"/>
      <c r="N109" s="113"/>
      <c r="O109" s="104" t="s">
        <v>560</v>
      </c>
      <c r="P109" s="98" t="s">
        <v>678</v>
      </c>
      <c r="Q109" s="98" t="s">
        <v>691</v>
      </c>
      <c r="R109" s="103"/>
    </row>
    <row r="110" spans="2:21" ht="46.15" customHeight="1">
      <c r="B110" s="16"/>
      <c r="C110" s="2"/>
      <c r="D110" s="4"/>
      <c r="E110" s="19"/>
      <c r="F110" s="4"/>
      <c r="G110" s="2"/>
      <c r="H110" s="113"/>
      <c r="I110" s="125"/>
      <c r="J110" s="124"/>
      <c r="K110" s="125"/>
      <c r="L110" s="113"/>
      <c r="M110" s="126"/>
      <c r="N110" s="128"/>
      <c r="O110" s="195"/>
      <c r="P110" s="98" t="s">
        <v>680</v>
      </c>
      <c r="Q110" s="98" t="s">
        <v>692</v>
      </c>
      <c r="R110" s="103"/>
    </row>
    <row r="111" spans="2:21" ht="59.25" customHeight="1">
      <c r="B111" s="16"/>
      <c r="C111" s="2"/>
      <c r="D111" s="4"/>
      <c r="E111" s="19"/>
      <c r="F111" s="4"/>
      <c r="G111" s="2"/>
      <c r="H111" s="1"/>
      <c r="I111" s="3"/>
      <c r="J111" s="4"/>
      <c r="K111" s="40"/>
      <c r="L111" s="35"/>
      <c r="M111" s="111" t="s">
        <v>424</v>
      </c>
      <c r="N111" s="121" t="s">
        <v>571</v>
      </c>
      <c r="O111" s="105"/>
      <c r="P111" s="98" t="s">
        <v>682</v>
      </c>
      <c r="Q111" s="98" t="s">
        <v>693</v>
      </c>
      <c r="R111" s="103"/>
      <c r="S111" s="196">
        <v>4</v>
      </c>
      <c r="T111" s="197"/>
      <c r="U111" s="198" t="s">
        <v>568</v>
      </c>
    </row>
    <row r="112" spans="2:21" ht="46.15" customHeight="1">
      <c r="B112" s="16"/>
      <c r="C112" s="2"/>
      <c r="D112" s="4"/>
      <c r="E112" s="19"/>
      <c r="F112" s="4"/>
      <c r="G112" s="2"/>
      <c r="H112" s="1"/>
      <c r="I112" s="3"/>
      <c r="J112" s="4"/>
      <c r="K112" s="40"/>
      <c r="L112" s="35"/>
      <c r="M112" s="125"/>
      <c r="N112" s="113"/>
      <c r="O112" s="106" t="s">
        <v>561</v>
      </c>
      <c r="P112" s="103"/>
      <c r="Q112" s="107" t="s">
        <v>561</v>
      </c>
      <c r="R112" s="103" t="s">
        <v>53</v>
      </c>
      <c r="S112" s="196">
        <v>5</v>
      </c>
      <c r="T112" s="197"/>
      <c r="U112" s="199" t="s">
        <v>840</v>
      </c>
    </row>
    <row r="113" spans="2:21" ht="46.15" customHeight="1">
      <c r="B113" s="16"/>
      <c r="C113" s="2"/>
      <c r="D113" s="4"/>
      <c r="E113" s="19"/>
      <c r="F113" s="4"/>
      <c r="G113" s="2"/>
      <c r="H113" s="1"/>
      <c r="I113" s="3"/>
      <c r="J113" s="4"/>
      <c r="K113" s="40"/>
      <c r="L113" s="35"/>
      <c r="M113" s="125"/>
      <c r="N113" s="113"/>
      <c r="O113" s="108"/>
      <c r="P113" s="103"/>
      <c r="Q113" s="109"/>
      <c r="R113" s="103"/>
      <c r="S113" s="196"/>
      <c r="T113" s="197"/>
      <c r="U113" s="199" t="s">
        <v>840</v>
      </c>
    </row>
    <row r="114" spans="2:21" ht="46.15" customHeight="1">
      <c r="B114" s="16"/>
      <c r="C114" s="2"/>
      <c r="D114" s="4"/>
      <c r="E114" s="19"/>
      <c r="F114" s="4"/>
      <c r="G114" s="2"/>
      <c r="H114" s="1"/>
      <c r="I114" s="3"/>
      <c r="J114" s="4"/>
      <c r="K114" s="40"/>
      <c r="L114" s="35"/>
      <c r="M114" s="125"/>
      <c r="N114" s="113"/>
      <c r="O114" s="108" t="s">
        <v>562</v>
      </c>
      <c r="P114" s="98" t="s">
        <v>694</v>
      </c>
      <c r="Q114" s="109" t="s">
        <v>562</v>
      </c>
      <c r="R114" s="103"/>
      <c r="S114" s="196">
        <v>7</v>
      </c>
      <c r="T114" s="197"/>
      <c r="U114" s="199" t="s">
        <v>840</v>
      </c>
    </row>
    <row r="115" spans="2:21" ht="46.15" customHeight="1">
      <c r="B115" s="16"/>
      <c r="C115" s="2"/>
      <c r="D115" s="4"/>
      <c r="E115" s="19"/>
      <c r="F115" s="4"/>
      <c r="G115" s="2"/>
      <c r="H115" s="1"/>
      <c r="I115" s="3"/>
      <c r="J115" s="4"/>
      <c r="K115" s="40"/>
      <c r="L115" s="35"/>
      <c r="M115" s="200"/>
      <c r="N115" s="201"/>
      <c r="O115" s="108" t="s">
        <v>563</v>
      </c>
      <c r="P115" s="98" t="s">
        <v>695</v>
      </c>
      <c r="Q115" s="109" t="s">
        <v>563</v>
      </c>
      <c r="R115" s="103"/>
      <c r="S115" s="196">
        <v>8</v>
      </c>
      <c r="T115" s="197"/>
      <c r="U115" s="199" t="s">
        <v>840</v>
      </c>
    </row>
    <row r="116" spans="2:21" ht="60" customHeight="1">
      <c r="B116" s="16"/>
      <c r="C116" s="2"/>
      <c r="D116" s="4"/>
      <c r="E116" s="19"/>
      <c r="F116" s="4"/>
      <c r="G116" s="2"/>
      <c r="H116" s="1"/>
      <c r="I116" s="3"/>
      <c r="J116" s="4"/>
      <c r="K116" s="111" t="s">
        <v>426</v>
      </c>
      <c r="L116" s="102" t="s">
        <v>425</v>
      </c>
      <c r="M116" s="111" t="s">
        <v>427</v>
      </c>
      <c r="N116" s="102" t="s">
        <v>572</v>
      </c>
      <c r="O116" s="108" t="s">
        <v>565</v>
      </c>
      <c r="P116" s="98" t="s">
        <v>696</v>
      </c>
      <c r="Q116" s="109" t="s">
        <v>565</v>
      </c>
      <c r="R116" s="69"/>
    </row>
    <row r="117" spans="2:21" ht="54.6" customHeight="1">
      <c r="B117" s="16"/>
      <c r="C117" s="2"/>
      <c r="D117" s="4"/>
      <c r="E117" s="19"/>
      <c r="F117" s="4"/>
      <c r="G117" s="2"/>
      <c r="H117" s="1"/>
      <c r="I117" s="3"/>
      <c r="J117" s="4"/>
      <c r="K117" s="112"/>
      <c r="L117" s="113"/>
      <c r="M117" s="112"/>
      <c r="N117" s="102"/>
      <c r="O117" s="108" t="s">
        <v>566</v>
      </c>
      <c r="P117" s="98" t="s">
        <v>696</v>
      </c>
      <c r="Q117" s="202" t="s">
        <v>566</v>
      </c>
      <c r="R117" s="203"/>
    </row>
    <row r="118" spans="2:21" ht="54" customHeight="1" thickBot="1">
      <c r="B118" s="16"/>
      <c r="C118" s="2"/>
      <c r="D118" s="4"/>
      <c r="E118" s="19"/>
      <c r="F118" s="4"/>
      <c r="G118" s="2"/>
      <c r="H118" s="1"/>
      <c r="I118" s="3"/>
      <c r="J118" s="4"/>
      <c r="K118" s="112"/>
      <c r="L118" s="102"/>
      <c r="M118" s="112"/>
      <c r="N118" s="102"/>
      <c r="O118" s="108" t="s">
        <v>567</v>
      </c>
      <c r="P118" s="98" t="s">
        <v>696</v>
      </c>
      <c r="Q118" s="202" t="s">
        <v>567</v>
      </c>
      <c r="R118" s="203"/>
    </row>
    <row r="119" spans="2:21" ht="57.6" customHeight="1">
      <c r="B119" s="16"/>
      <c r="C119" s="2"/>
      <c r="D119" s="4"/>
      <c r="E119" s="19"/>
      <c r="F119" s="4"/>
      <c r="G119" s="2"/>
      <c r="H119" s="1"/>
      <c r="I119" s="112" t="s">
        <v>745</v>
      </c>
      <c r="J119" s="114" t="s">
        <v>483</v>
      </c>
      <c r="K119" s="112" t="s">
        <v>746</v>
      </c>
      <c r="L119" s="123" t="s">
        <v>428</v>
      </c>
      <c r="M119" s="112" t="s">
        <v>747</v>
      </c>
      <c r="N119" s="116" t="s">
        <v>429</v>
      </c>
      <c r="O119" s="108" t="s">
        <v>567</v>
      </c>
      <c r="P119" s="98" t="s">
        <v>696</v>
      </c>
      <c r="Q119" s="109" t="s">
        <v>567</v>
      </c>
      <c r="R119" s="103"/>
      <c r="S119" s="196">
        <v>13</v>
      </c>
      <c r="T119" s="205" t="s">
        <v>841</v>
      </c>
      <c r="U119" s="199" t="s">
        <v>842</v>
      </c>
    </row>
    <row r="120" spans="2:21" ht="56.45" customHeight="1">
      <c r="B120" s="16"/>
      <c r="C120" s="2"/>
      <c r="D120" s="4"/>
      <c r="E120" s="19"/>
      <c r="F120" s="4"/>
      <c r="G120" s="2"/>
      <c r="H120" s="1"/>
      <c r="I120" s="117"/>
      <c r="J120" s="118"/>
      <c r="K120" s="117"/>
      <c r="L120" s="115"/>
      <c r="M120" s="112" t="s">
        <v>748</v>
      </c>
      <c r="N120" s="116" t="s">
        <v>585</v>
      </c>
      <c r="O120" s="108" t="s">
        <v>564</v>
      </c>
      <c r="P120" s="98" t="s">
        <v>697</v>
      </c>
      <c r="Q120" s="109" t="s">
        <v>564</v>
      </c>
      <c r="R120" s="103"/>
      <c r="S120" s="196">
        <v>14</v>
      </c>
      <c r="T120" s="206" t="s">
        <v>843</v>
      </c>
      <c r="U120" s="199" t="s">
        <v>842</v>
      </c>
    </row>
    <row r="121" spans="2:21" ht="56.45" customHeight="1" thickBot="1">
      <c r="B121" s="16"/>
      <c r="C121" s="2"/>
      <c r="D121" s="4"/>
      <c r="E121" s="19"/>
      <c r="F121" s="4"/>
      <c r="G121" s="2"/>
      <c r="H121" s="1"/>
      <c r="I121" s="117"/>
      <c r="J121" s="207"/>
      <c r="K121" s="208"/>
      <c r="L121" s="115"/>
      <c r="M121" s="101"/>
      <c r="N121" s="116"/>
      <c r="O121" s="97" t="s">
        <v>586</v>
      </c>
      <c r="P121" s="119" t="s">
        <v>587</v>
      </c>
      <c r="Q121" s="120" t="s">
        <v>586</v>
      </c>
      <c r="R121" s="119" t="s">
        <v>587</v>
      </c>
      <c r="S121" s="196">
        <v>15</v>
      </c>
      <c r="T121" s="206" t="s">
        <v>844</v>
      </c>
      <c r="U121" s="199" t="s">
        <v>569</v>
      </c>
    </row>
    <row r="122" spans="2:21" ht="56.45" customHeight="1" thickBot="1">
      <c r="B122" s="16"/>
      <c r="C122" s="2"/>
      <c r="D122" s="4"/>
      <c r="E122" s="19"/>
      <c r="F122" s="4"/>
      <c r="G122" s="2"/>
      <c r="H122" s="1"/>
      <c r="I122" s="117"/>
      <c r="J122" s="102"/>
      <c r="K122" s="100"/>
      <c r="L122" s="97"/>
      <c r="M122" s="101"/>
      <c r="N122" s="97"/>
      <c r="O122" s="97"/>
      <c r="P122" s="103"/>
      <c r="Q122" s="120"/>
      <c r="R122" s="103"/>
      <c r="S122" s="196">
        <v>16</v>
      </c>
      <c r="T122" s="205" t="s">
        <v>845</v>
      </c>
      <c r="U122" s="199" t="s">
        <v>569</v>
      </c>
    </row>
    <row r="123" spans="2:21" ht="56.45" customHeight="1">
      <c r="B123" s="16"/>
      <c r="C123" s="2"/>
      <c r="D123" s="4"/>
      <c r="E123" s="19"/>
      <c r="F123" s="4"/>
      <c r="G123" s="2"/>
      <c r="H123" s="1"/>
      <c r="I123" s="117"/>
      <c r="J123" s="118"/>
      <c r="K123" s="117"/>
      <c r="L123" s="115"/>
      <c r="M123" s="112"/>
      <c r="N123" s="116"/>
      <c r="O123" s="97"/>
      <c r="P123" s="119"/>
      <c r="Q123" s="117"/>
      <c r="R123" s="203"/>
      <c r="T123" s="205" t="s">
        <v>845</v>
      </c>
    </row>
    <row r="124" spans="2:21" ht="27" customHeight="1" thickBot="1">
      <c r="B124" s="16"/>
      <c r="C124" s="2"/>
      <c r="D124" s="4"/>
      <c r="E124" s="17"/>
      <c r="F124" s="4"/>
      <c r="G124" s="2"/>
      <c r="H124" s="39" t="s">
        <v>4</v>
      </c>
      <c r="I124" s="23"/>
      <c r="J124" s="1"/>
      <c r="K124" s="17"/>
      <c r="L124" s="4"/>
      <c r="M124" s="2"/>
      <c r="N124" s="4"/>
      <c r="O124" s="1"/>
      <c r="P124" s="21"/>
      <c r="R124" s="204"/>
      <c r="S124" s="64" t="s">
        <v>569</v>
      </c>
      <c r="T124" s="209" t="s">
        <v>846</v>
      </c>
    </row>
    <row r="125" spans="2:21" ht="117" customHeight="1">
      <c r="B125" s="16"/>
      <c r="C125" s="2"/>
      <c r="D125" s="4"/>
      <c r="E125" s="51">
        <v>4.2</v>
      </c>
      <c r="F125" s="121" t="s">
        <v>44</v>
      </c>
      <c r="G125" s="112" t="s">
        <v>162</v>
      </c>
      <c r="H125" s="178" t="s">
        <v>45</v>
      </c>
      <c r="I125" s="111" t="s">
        <v>165</v>
      </c>
      <c r="J125" s="123" t="s">
        <v>847</v>
      </c>
      <c r="K125" s="111" t="s">
        <v>437</v>
      </c>
      <c r="L125" s="121" t="s">
        <v>430</v>
      </c>
      <c r="M125" s="111" t="s">
        <v>440</v>
      </c>
      <c r="N125" s="121" t="s">
        <v>431</v>
      </c>
      <c r="O125" s="102"/>
      <c r="P125" s="103"/>
      <c r="Q125" s="98"/>
      <c r="R125" s="103"/>
      <c r="S125" s="64" t="s">
        <v>569</v>
      </c>
    </row>
    <row r="126" spans="2:21" ht="57" customHeight="1">
      <c r="B126" s="16"/>
      <c r="C126" s="2"/>
      <c r="D126" s="4"/>
      <c r="E126" s="19"/>
      <c r="F126" s="102"/>
      <c r="G126" s="101"/>
      <c r="H126" s="124"/>
      <c r="I126" s="125"/>
      <c r="J126" s="115"/>
      <c r="K126" s="126"/>
      <c r="L126" s="128"/>
      <c r="M126" s="126"/>
      <c r="N126" s="128"/>
      <c r="O126" s="97" t="s">
        <v>533</v>
      </c>
      <c r="P126" s="97" t="s">
        <v>698</v>
      </c>
      <c r="Q126" s="120" t="s">
        <v>533</v>
      </c>
      <c r="R126" s="97"/>
      <c r="S126" s="64" t="s">
        <v>570</v>
      </c>
    </row>
    <row r="127" spans="2:21" ht="51">
      <c r="B127" s="16"/>
      <c r="C127" s="2"/>
      <c r="D127" s="4"/>
      <c r="E127" s="19"/>
      <c r="F127" s="102"/>
      <c r="G127" s="101"/>
      <c r="H127" s="97"/>
      <c r="I127" s="99"/>
      <c r="J127" s="132"/>
      <c r="K127" s="111" t="s">
        <v>438</v>
      </c>
      <c r="L127" s="122" t="s">
        <v>432</v>
      </c>
      <c r="M127" s="111" t="s">
        <v>441</v>
      </c>
      <c r="N127" s="121" t="s">
        <v>433</v>
      </c>
      <c r="O127" s="122" t="s">
        <v>574</v>
      </c>
      <c r="P127" s="109" t="s">
        <v>699</v>
      </c>
      <c r="Q127" s="97" t="s">
        <v>574</v>
      </c>
      <c r="R127" s="66"/>
      <c r="S127" s="64"/>
    </row>
    <row r="128" spans="2:21" ht="48.6" customHeight="1">
      <c r="B128" s="16"/>
      <c r="C128" s="2"/>
      <c r="D128" s="4"/>
      <c r="E128" s="19"/>
      <c r="F128" s="102"/>
      <c r="G128" s="101"/>
      <c r="H128" s="97"/>
      <c r="I128" s="99"/>
      <c r="J128" s="132"/>
      <c r="K128" s="99"/>
      <c r="L128" s="97"/>
      <c r="M128" s="99"/>
      <c r="N128" s="102"/>
      <c r="O128" s="120"/>
      <c r="P128" s="109" t="s">
        <v>700</v>
      </c>
      <c r="Q128" s="120"/>
      <c r="R128" s="69"/>
      <c r="S128" s="63"/>
    </row>
    <row r="129" spans="2:19" ht="44.45" customHeight="1">
      <c r="B129" s="16"/>
      <c r="C129" s="2"/>
      <c r="D129" s="4"/>
      <c r="E129" s="19"/>
      <c r="F129" s="102"/>
      <c r="G129" s="101"/>
      <c r="H129" s="97"/>
      <c r="I129" s="99"/>
      <c r="J129" s="132"/>
      <c r="K129" s="99"/>
      <c r="L129" s="97"/>
      <c r="M129" s="99"/>
      <c r="N129" s="102"/>
      <c r="O129" s="120"/>
      <c r="P129" s="109" t="s">
        <v>701</v>
      </c>
      <c r="Q129" s="120"/>
      <c r="S129" s="63"/>
    </row>
    <row r="130" spans="2:19" ht="39" customHeight="1">
      <c r="B130" s="16"/>
      <c r="C130" s="2"/>
      <c r="D130" s="4"/>
      <c r="E130" s="15"/>
      <c r="F130" s="113"/>
      <c r="G130" s="117"/>
      <c r="H130" s="124"/>
      <c r="I130" s="125"/>
      <c r="J130" s="115"/>
      <c r="K130" s="99"/>
      <c r="L130" s="97"/>
      <c r="M130" s="99"/>
      <c r="N130" s="102"/>
      <c r="O130" s="120"/>
      <c r="P130" s="109" t="s">
        <v>702</v>
      </c>
      <c r="Q130" s="120"/>
      <c r="S130" s="63"/>
    </row>
    <row r="131" spans="2:19" ht="48" customHeight="1">
      <c r="B131" s="16"/>
      <c r="C131" s="2"/>
      <c r="D131" s="4"/>
      <c r="E131" s="19"/>
      <c r="F131" s="102"/>
      <c r="G131" s="101"/>
      <c r="H131" s="97"/>
      <c r="I131" s="99"/>
      <c r="J131" s="132"/>
      <c r="K131" s="99"/>
      <c r="L131" s="97"/>
      <c r="M131" s="99"/>
      <c r="N131" s="102"/>
      <c r="O131" s="98" t="s">
        <v>573</v>
      </c>
      <c r="P131" s="98" t="s">
        <v>703</v>
      </c>
      <c r="Q131" s="98" t="s">
        <v>573</v>
      </c>
      <c r="R131" s="67"/>
      <c r="S131" s="63"/>
    </row>
    <row r="132" spans="2:19" ht="19.899999999999999" customHeight="1">
      <c r="B132" s="16"/>
      <c r="C132" s="2"/>
      <c r="D132" s="4"/>
      <c r="E132" s="19"/>
      <c r="F132" s="102"/>
      <c r="G132" s="101"/>
      <c r="H132" s="97"/>
      <c r="I132" s="99"/>
      <c r="J132" s="132"/>
      <c r="K132" s="99"/>
      <c r="L132" s="97"/>
      <c r="M132" s="99"/>
      <c r="N132" s="102"/>
      <c r="O132" s="98"/>
      <c r="P132" s="109" t="s">
        <v>704</v>
      </c>
      <c r="Q132" s="98"/>
      <c r="R132" s="67"/>
      <c r="S132" s="63"/>
    </row>
    <row r="133" spans="2:19" ht="31.9" customHeight="1">
      <c r="B133" s="16"/>
      <c r="C133" s="2"/>
      <c r="D133" s="4"/>
      <c r="E133" s="19"/>
      <c r="F133" s="102"/>
      <c r="G133" s="101"/>
      <c r="H133" s="97"/>
      <c r="I133" s="99"/>
      <c r="J133" s="132"/>
      <c r="K133" s="126"/>
      <c r="L133" s="127"/>
      <c r="M133" s="126"/>
      <c r="N133" s="128"/>
      <c r="O133" s="129"/>
      <c r="P133" s="109" t="s">
        <v>705</v>
      </c>
      <c r="Q133" s="120"/>
      <c r="R133" s="67"/>
      <c r="S133" s="63"/>
    </row>
    <row r="134" spans="2:19" ht="60.6" customHeight="1">
      <c r="B134" s="16"/>
      <c r="C134" s="2"/>
      <c r="D134" s="4"/>
      <c r="E134" s="19"/>
      <c r="F134" s="102"/>
      <c r="G134" s="101"/>
      <c r="H134" s="97"/>
      <c r="I134" s="99"/>
      <c r="J134" s="132"/>
      <c r="K134" s="99" t="s">
        <v>439</v>
      </c>
      <c r="L134" s="97" t="s">
        <v>434</v>
      </c>
      <c r="M134" s="99" t="s">
        <v>442</v>
      </c>
      <c r="N134" s="102" t="s">
        <v>435</v>
      </c>
      <c r="O134" s="97" t="s">
        <v>575</v>
      </c>
      <c r="P134" s="109" t="s">
        <v>706</v>
      </c>
      <c r="Q134" s="97" t="s">
        <v>575</v>
      </c>
      <c r="R134" s="67"/>
      <c r="S134" s="63"/>
    </row>
    <row r="135" spans="2:19" ht="48.6" customHeight="1">
      <c r="B135" s="16"/>
      <c r="C135" s="2"/>
      <c r="D135" s="4"/>
      <c r="E135" s="19"/>
      <c r="F135" s="102"/>
      <c r="G135" s="101"/>
      <c r="H135" s="97"/>
      <c r="I135" s="99"/>
      <c r="J135" s="132"/>
      <c r="K135" s="99"/>
      <c r="L135" s="97"/>
      <c r="M135" s="99"/>
      <c r="N135" s="102"/>
      <c r="O135" s="97"/>
      <c r="P135" s="109" t="s">
        <v>707</v>
      </c>
      <c r="Q135" s="97"/>
      <c r="R135" s="67"/>
      <c r="S135" s="63"/>
    </row>
    <row r="136" spans="2:19" ht="51" customHeight="1">
      <c r="B136" s="16"/>
      <c r="C136" s="2"/>
      <c r="D136" s="4"/>
      <c r="E136" s="19"/>
      <c r="F136" s="102"/>
      <c r="G136" s="101"/>
      <c r="H136" s="97"/>
      <c r="I136" s="99"/>
      <c r="J136" s="116"/>
      <c r="K136" s="99"/>
      <c r="L136" s="97"/>
      <c r="M136" s="99" t="s">
        <v>443</v>
      </c>
      <c r="N136" s="102" t="s">
        <v>582</v>
      </c>
      <c r="O136" s="130" t="s">
        <v>583</v>
      </c>
      <c r="P136" s="103"/>
      <c r="Q136" s="130" t="s">
        <v>583</v>
      </c>
      <c r="R136" s="67"/>
      <c r="S136" s="63"/>
    </row>
    <row r="137" spans="2:19" ht="103.9" customHeight="1">
      <c r="B137" s="16"/>
      <c r="C137" s="2"/>
      <c r="D137" s="4"/>
      <c r="E137" s="19"/>
      <c r="F137" s="102"/>
      <c r="G137" s="101"/>
      <c r="H137" s="97"/>
      <c r="I137" s="99"/>
      <c r="J137" s="116"/>
      <c r="K137" s="131"/>
      <c r="L137" s="97"/>
      <c r="M137" s="99" t="s">
        <v>584</v>
      </c>
      <c r="N137" s="102" t="s">
        <v>436</v>
      </c>
      <c r="O137" s="130" t="s">
        <v>534</v>
      </c>
      <c r="P137" s="103"/>
      <c r="Q137" s="130" t="s">
        <v>534</v>
      </c>
      <c r="R137" s="67"/>
      <c r="S137" s="63"/>
    </row>
    <row r="138" spans="2:19" ht="84" customHeight="1">
      <c r="B138" s="16"/>
      <c r="C138" s="2"/>
      <c r="D138" s="4"/>
      <c r="E138" s="19"/>
      <c r="F138" s="102"/>
      <c r="G138" s="112" t="s">
        <v>91</v>
      </c>
      <c r="H138" s="178" t="s">
        <v>46</v>
      </c>
      <c r="I138" s="112" t="s">
        <v>166</v>
      </c>
      <c r="J138" s="184" t="s">
        <v>543</v>
      </c>
      <c r="K138" s="111" t="s">
        <v>446</v>
      </c>
      <c r="L138" s="123" t="s">
        <v>444</v>
      </c>
      <c r="M138" s="112" t="s">
        <v>447</v>
      </c>
      <c r="N138" s="123" t="s">
        <v>445</v>
      </c>
      <c r="O138" s="130" t="s">
        <v>534</v>
      </c>
      <c r="P138" s="103"/>
      <c r="Q138" s="130" t="s">
        <v>534</v>
      </c>
      <c r="R138" s="103"/>
      <c r="S138" s="63"/>
    </row>
    <row r="139" spans="2:19" ht="54.75" customHeight="1">
      <c r="B139" s="16"/>
      <c r="C139" s="2"/>
      <c r="D139" s="4"/>
      <c r="E139" s="19"/>
      <c r="F139" s="102"/>
      <c r="G139" s="117"/>
      <c r="H139" s="118"/>
      <c r="I139" s="117"/>
      <c r="J139" s="113"/>
      <c r="K139" s="125"/>
      <c r="L139" s="115"/>
      <c r="M139" s="117"/>
      <c r="N139" s="115"/>
      <c r="O139" s="97" t="s">
        <v>848</v>
      </c>
      <c r="P139" s="103"/>
      <c r="Q139" s="97" t="s">
        <v>544</v>
      </c>
      <c r="R139" s="103"/>
      <c r="S139" s="63"/>
    </row>
    <row r="140" spans="2:19" ht="46.15" customHeight="1">
      <c r="B140" s="16"/>
      <c r="C140" s="2"/>
      <c r="D140" s="4"/>
      <c r="E140" s="19"/>
      <c r="F140" s="102"/>
      <c r="G140" s="117"/>
      <c r="H140" s="118"/>
      <c r="I140" s="117"/>
      <c r="J140" s="113"/>
      <c r="K140" s="125"/>
      <c r="L140" s="115"/>
      <c r="M140" s="117"/>
      <c r="N140" s="115"/>
      <c r="O140" s="97" t="s">
        <v>545</v>
      </c>
      <c r="P140" s="103"/>
      <c r="Q140" s="97" t="s">
        <v>545</v>
      </c>
      <c r="R140" s="103"/>
      <c r="S140" s="63"/>
    </row>
    <row r="141" spans="2:19" ht="40.9" customHeight="1">
      <c r="B141" s="16"/>
      <c r="C141" s="2"/>
      <c r="D141" s="4"/>
      <c r="E141" s="19"/>
      <c r="F141" s="102"/>
      <c r="G141" s="208"/>
      <c r="H141" s="207"/>
      <c r="I141" s="208"/>
      <c r="J141" s="128"/>
      <c r="K141" s="126"/>
      <c r="L141" s="210"/>
      <c r="M141" s="208"/>
      <c r="N141" s="210"/>
      <c r="O141" s="130" t="s">
        <v>546</v>
      </c>
      <c r="P141" s="103"/>
      <c r="Q141" s="130" t="s">
        <v>546</v>
      </c>
      <c r="R141" s="103"/>
      <c r="S141" s="63"/>
    </row>
    <row r="142" spans="2:19" ht="34.15" customHeight="1">
      <c r="B142" s="16"/>
      <c r="C142" s="2"/>
      <c r="D142" s="4"/>
      <c r="E142" s="19"/>
      <c r="F142" s="102"/>
      <c r="G142" s="208"/>
      <c r="H142" s="207"/>
      <c r="I142" s="208"/>
      <c r="J142" s="128"/>
      <c r="K142" s="126"/>
      <c r="L142" s="210"/>
      <c r="M142" s="208"/>
      <c r="N142" s="210"/>
      <c r="O142" s="97" t="s">
        <v>547</v>
      </c>
      <c r="P142" s="182" t="s">
        <v>849</v>
      </c>
      <c r="Q142" s="97" t="s">
        <v>547</v>
      </c>
      <c r="R142" s="103"/>
      <c r="S142" s="63"/>
    </row>
    <row r="143" spans="2:19" ht="12.6" customHeight="1">
      <c r="B143" s="16"/>
      <c r="C143" s="2"/>
      <c r="D143" s="4"/>
      <c r="E143" s="19"/>
      <c r="F143" s="102"/>
      <c r="G143" s="208"/>
      <c r="H143" s="207"/>
      <c r="I143" s="208"/>
      <c r="J143" s="128"/>
      <c r="K143" s="126"/>
      <c r="L143" s="210"/>
      <c r="M143" s="208"/>
      <c r="N143" s="210"/>
      <c r="O143" s="130"/>
      <c r="P143" s="103"/>
      <c r="Q143" s="211"/>
      <c r="R143" s="103"/>
      <c r="S143" s="63"/>
    </row>
    <row r="144" spans="2:19" ht="39" customHeight="1">
      <c r="B144" s="16"/>
      <c r="C144" s="2"/>
      <c r="D144" s="4"/>
      <c r="E144" s="17"/>
      <c r="F144" s="4"/>
      <c r="G144" s="2"/>
      <c r="H144" s="39" t="s">
        <v>325</v>
      </c>
      <c r="I144" s="23"/>
      <c r="J144" s="1"/>
      <c r="K144" s="17"/>
      <c r="L144" s="4"/>
      <c r="M144" s="2"/>
      <c r="N144" s="1"/>
      <c r="O144" s="1"/>
      <c r="P144" s="21"/>
      <c r="R144" s="103"/>
      <c r="S144" s="63"/>
    </row>
    <row r="145" spans="2:20" ht="81" customHeight="1">
      <c r="B145" s="16"/>
      <c r="C145" s="2"/>
      <c r="D145" s="4"/>
      <c r="E145" s="19">
        <v>4.3</v>
      </c>
      <c r="F145" s="1" t="s">
        <v>326</v>
      </c>
      <c r="G145" s="2" t="s">
        <v>163</v>
      </c>
      <c r="H145" s="4" t="s">
        <v>327</v>
      </c>
      <c r="I145" s="3" t="s">
        <v>167</v>
      </c>
      <c r="J145" s="4" t="s">
        <v>548</v>
      </c>
      <c r="K145" s="17" t="s">
        <v>330</v>
      </c>
      <c r="L145" s="1" t="s">
        <v>328</v>
      </c>
      <c r="M145" s="17" t="s">
        <v>743</v>
      </c>
      <c r="N145" s="1" t="s">
        <v>503</v>
      </c>
      <c r="O145" s="1" t="s">
        <v>501</v>
      </c>
      <c r="P145" s="16" t="s">
        <v>741</v>
      </c>
      <c r="R145" s="103"/>
      <c r="S145" s="63"/>
    </row>
    <row r="146" spans="2:20" ht="50.45" customHeight="1">
      <c r="B146" s="16"/>
      <c r="C146" s="2"/>
      <c r="D146" s="4"/>
      <c r="E146" s="17"/>
      <c r="F146" s="1"/>
      <c r="G146" s="2"/>
      <c r="H146" s="4"/>
      <c r="I146" s="23"/>
      <c r="J146" s="4"/>
      <c r="K146" s="17" t="s">
        <v>331</v>
      </c>
      <c r="L146" s="1" t="s">
        <v>329</v>
      </c>
      <c r="M146" s="17" t="s">
        <v>744</v>
      </c>
      <c r="N146" s="1" t="s">
        <v>500</v>
      </c>
      <c r="O146" s="1" t="s">
        <v>502</v>
      </c>
      <c r="P146" s="16" t="s">
        <v>742</v>
      </c>
      <c r="R146" s="103"/>
      <c r="S146" s="63"/>
    </row>
    <row r="147" spans="2:20" ht="43.9" customHeight="1">
      <c r="B147" s="16"/>
      <c r="C147" s="2"/>
      <c r="D147" s="4"/>
      <c r="E147" s="19">
        <v>4.4000000000000004</v>
      </c>
      <c r="F147" s="1" t="s">
        <v>332</v>
      </c>
      <c r="G147" s="112" t="s">
        <v>168</v>
      </c>
      <c r="H147" s="178" t="s">
        <v>504</v>
      </c>
      <c r="I147" s="111" t="s">
        <v>169</v>
      </c>
      <c r="J147" s="121" t="s">
        <v>549</v>
      </c>
      <c r="K147" s="99" t="s">
        <v>335</v>
      </c>
      <c r="L147" s="102" t="s">
        <v>333</v>
      </c>
      <c r="M147" s="187" t="s">
        <v>346</v>
      </c>
      <c r="N147" s="102" t="s">
        <v>334</v>
      </c>
      <c r="O147" s="102" t="s">
        <v>502</v>
      </c>
      <c r="P147" s="103"/>
      <c r="Q147" s="102" t="s">
        <v>502</v>
      </c>
      <c r="R147" s="103"/>
      <c r="S147" s="196"/>
      <c r="T147" s="97" t="s">
        <v>234</v>
      </c>
    </row>
    <row r="148" spans="2:20" ht="43.9" customHeight="1">
      <c r="B148" s="16"/>
      <c r="C148" s="2"/>
      <c r="D148" s="4"/>
      <c r="E148" s="19"/>
      <c r="F148" s="1"/>
      <c r="G148" s="117"/>
      <c r="H148" s="124"/>
      <c r="I148" s="125"/>
      <c r="J148" s="113"/>
      <c r="K148" s="99"/>
      <c r="L148" s="212" t="s">
        <v>550</v>
      </c>
      <c r="M148" s="187"/>
      <c r="N148" s="102"/>
      <c r="O148" s="102" t="s">
        <v>508</v>
      </c>
      <c r="P148" s="119" t="s">
        <v>850</v>
      </c>
      <c r="Q148" s="102" t="s">
        <v>508</v>
      </c>
      <c r="R148" s="119" t="s">
        <v>850</v>
      </c>
      <c r="S148" s="196"/>
      <c r="T148" s="130" t="s">
        <v>480</v>
      </c>
    </row>
    <row r="149" spans="2:20" ht="43.9" customHeight="1">
      <c r="B149" s="16"/>
      <c r="C149" s="2"/>
      <c r="D149" s="4"/>
      <c r="E149" s="19"/>
      <c r="F149" s="1"/>
      <c r="G149" s="117"/>
      <c r="H149" s="124"/>
      <c r="I149" s="126"/>
      <c r="J149" s="128"/>
      <c r="K149" s="100"/>
      <c r="L149" s="102"/>
      <c r="M149" s="187" t="s">
        <v>853</v>
      </c>
      <c r="N149" s="102" t="s">
        <v>851</v>
      </c>
      <c r="O149" s="102"/>
      <c r="P149" s="119"/>
      <c r="Q149" s="102"/>
      <c r="R149" s="119"/>
      <c r="S149" s="196"/>
      <c r="T149" s="97" t="s">
        <v>852</v>
      </c>
    </row>
    <row r="150" spans="2:20" ht="60">
      <c r="B150" s="16"/>
      <c r="C150" s="2"/>
      <c r="D150" s="4"/>
      <c r="E150" s="19"/>
      <c r="F150" s="1"/>
      <c r="G150" s="2"/>
      <c r="H150" s="4"/>
      <c r="I150" s="3" t="s">
        <v>336</v>
      </c>
      <c r="J150" s="4" t="s">
        <v>551</v>
      </c>
      <c r="K150" s="17" t="s">
        <v>341</v>
      </c>
      <c r="L150" s="1" t="s">
        <v>337</v>
      </c>
      <c r="M150" s="5" t="s">
        <v>343</v>
      </c>
      <c r="N150" s="1" t="s">
        <v>505</v>
      </c>
      <c r="O150" s="1" t="s">
        <v>509</v>
      </c>
      <c r="P150" s="146" t="s">
        <v>749</v>
      </c>
      <c r="R150" s="67"/>
      <c r="S150" s="63"/>
    </row>
    <row r="151" spans="2:20" ht="63.6" customHeight="1">
      <c r="B151" s="16"/>
      <c r="C151" s="2"/>
      <c r="D151" s="4"/>
      <c r="E151" s="19"/>
      <c r="F151" s="1"/>
      <c r="G151" s="2"/>
      <c r="H151" s="4"/>
      <c r="I151" s="3"/>
      <c r="J151" s="4"/>
      <c r="K151" s="17" t="s">
        <v>342</v>
      </c>
      <c r="L151" s="1" t="s">
        <v>338</v>
      </c>
      <c r="M151" s="5" t="s">
        <v>344</v>
      </c>
      <c r="N151" s="1" t="s">
        <v>339</v>
      </c>
      <c r="O151" s="1" t="s">
        <v>507</v>
      </c>
      <c r="P151" s="146" t="s">
        <v>750</v>
      </c>
      <c r="R151" s="67"/>
      <c r="S151" s="63"/>
    </row>
    <row r="152" spans="2:20" ht="72" customHeight="1">
      <c r="B152" s="16"/>
      <c r="C152" s="2"/>
      <c r="D152" s="4"/>
      <c r="E152" s="19"/>
      <c r="F152" s="1"/>
      <c r="G152" s="2"/>
      <c r="H152" s="4"/>
      <c r="I152" s="3"/>
      <c r="J152" s="4"/>
      <c r="K152" s="17"/>
      <c r="L152" s="1"/>
      <c r="M152" s="5" t="s">
        <v>345</v>
      </c>
      <c r="N152" s="1" t="s">
        <v>340</v>
      </c>
      <c r="O152" s="1" t="s">
        <v>506</v>
      </c>
      <c r="P152" s="1" t="s">
        <v>751</v>
      </c>
      <c r="R152" s="67"/>
      <c r="S152" s="63"/>
    </row>
    <row r="153" spans="2:20">
      <c r="B153" s="16"/>
      <c r="C153" s="2"/>
      <c r="D153" s="4"/>
      <c r="E153" s="17"/>
      <c r="F153" s="4"/>
      <c r="G153" s="2"/>
      <c r="H153" s="39" t="s">
        <v>5</v>
      </c>
      <c r="I153" s="23"/>
      <c r="J153" s="1"/>
      <c r="K153" s="17"/>
      <c r="L153" s="4"/>
      <c r="M153" s="2"/>
      <c r="N153" s="1"/>
      <c r="O153" s="1"/>
      <c r="P153" s="21"/>
      <c r="R153" s="67"/>
      <c r="S153" s="63"/>
    </row>
    <row r="154" spans="2:20" ht="80.45" customHeight="1">
      <c r="B154" s="16"/>
      <c r="C154" s="2"/>
      <c r="D154" s="4"/>
      <c r="E154" s="24">
        <v>4.5</v>
      </c>
      <c r="F154" s="1" t="s">
        <v>11</v>
      </c>
      <c r="G154" s="2" t="s">
        <v>170</v>
      </c>
      <c r="H154" s="1" t="s">
        <v>47</v>
      </c>
      <c r="I154" s="3" t="s">
        <v>171</v>
      </c>
      <c r="J154" s="4" t="s">
        <v>48</v>
      </c>
      <c r="K154" s="17" t="s">
        <v>347</v>
      </c>
      <c r="L154" s="35" t="s">
        <v>372</v>
      </c>
      <c r="M154" s="17" t="s">
        <v>448</v>
      </c>
      <c r="N154" s="1" t="s">
        <v>373</v>
      </c>
      <c r="O154" s="1" t="s">
        <v>511</v>
      </c>
      <c r="P154" s="147" t="s">
        <v>752</v>
      </c>
      <c r="R154" s="67"/>
      <c r="S154" s="63"/>
    </row>
    <row r="155" spans="2:20" ht="63.6" customHeight="1">
      <c r="B155" s="16"/>
      <c r="C155" s="2"/>
      <c r="D155" s="4"/>
      <c r="E155" s="24"/>
      <c r="F155" s="1"/>
      <c r="G155" s="2"/>
      <c r="H155" s="1"/>
      <c r="I155" s="3"/>
      <c r="J155" s="4"/>
      <c r="K155" s="17"/>
      <c r="L155" s="1"/>
      <c r="M155" s="17" t="s">
        <v>449</v>
      </c>
      <c r="N155" s="1" t="s">
        <v>753</v>
      </c>
      <c r="O155" s="1" t="s">
        <v>510</v>
      </c>
      <c r="P155" s="147" t="s">
        <v>754</v>
      </c>
      <c r="R155" s="67"/>
      <c r="S155" s="63"/>
    </row>
    <row r="156" spans="2:20" ht="35.450000000000003" customHeight="1">
      <c r="B156" s="16"/>
      <c r="C156" s="2"/>
      <c r="D156" s="4"/>
      <c r="E156" s="24"/>
      <c r="F156" s="1"/>
      <c r="G156" s="2"/>
      <c r="H156" s="1"/>
      <c r="I156" s="3"/>
      <c r="J156" s="4"/>
      <c r="K156" s="17"/>
      <c r="L156" s="1"/>
      <c r="M156" s="17"/>
      <c r="N156" s="1"/>
      <c r="O156" s="1" t="s">
        <v>512</v>
      </c>
      <c r="P156" s="147" t="s">
        <v>755</v>
      </c>
      <c r="R156" s="67"/>
      <c r="S156" s="64"/>
    </row>
    <row r="157" spans="2:20" ht="37.9" customHeight="1">
      <c r="B157" s="16"/>
      <c r="C157" s="2"/>
      <c r="D157" s="4"/>
      <c r="E157" s="24"/>
      <c r="F157" s="1"/>
      <c r="G157" s="2"/>
      <c r="H157" s="83"/>
      <c r="I157" s="86"/>
      <c r="J157" s="85"/>
      <c r="K157" s="87" t="s">
        <v>348</v>
      </c>
      <c r="L157" s="83" t="s">
        <v>374</v>
      </c>
      <c r="M157" s="17" t="s">
        <v>450</v>
      </c>
      <c r="N157" s="83" t="s">
        <v>375</v>
      </c>
      <c r="O157" s="83" t="s">
        <v>553</v>
      </c>
      <c r="P157" s="166" t="s">
        <v>552</v>
      </c>
      <c r="R157" s="67"/>
      <c r="S157" s="64"/>
    </row>
    <row r="158" spans="2:20" ht="57" customHeight="1">
      <c r="B158" s="16"/>
      <c r="C158" s="2"/>
      <c r="D158" s="4"/>
      <c r="E158" s="24"/>
      <c r="F158" s="1"/>
      <c r="G158" s="2"/>
      <c r="H158" s="1"/>
      <c r="I158" s="3"/>
      <c r="J158" s="4"/>
      <c r="K158" s="17"/>
      <c r="L158" s="1"/>
      <c r="M158" s="87" t="s">
        <v>451</v>
      </c>
      <c r="N158" s="1" t="s">
        <v>376</v>
      </c>
      <c r="O158" s="149" t="s">
        <v>513</v>
      </c>
      <c r="P158" s="150" t="s">
        <v>555</v>
      </c>
      <c r="R158" s="67"/>
      <c r="S158" s="1800"/>
    </row>
    <row r="159" spans="2:20" ht="32.450000000000003" customHeight="1">
      <c r="B159" s="16"/>
      <c r="C159" s="2"/>
      <c r="D159" s="4"/>
      <c r="E159" s="24"/>
      <c r="F159" s="1"/>
      <c r="G159" s="2"/>
      <c r="H159" s="1"/>
      <c r="I159" s="3"/>
      <c r="J159" s="4"/>
      <c r="K159" s="17"/>
      <c r="L159" s="1"/>
      <c r="M159" s="37"/>
      <c r="N159" s="1"/>
      <c r="O159" s="149" t="s">
        <v>514</v>
      </c>
      <c r="P159" s="42" t="s">
        <v>554</v>
      </c>
      <c r="R159" s="67"/>
      <c r="S159" s="1800"/>
    </row>
    <row r="160" spans="2:20" ht="61.9" customHeight="1">
      <c r="B160" s="16"/>
      <c r="C160" s="2"/>
      <c r="D160" s="4"/>
      <c r="E160" s="24"/>
      <c r="F160" s="1"/>
      <c r="G160" s="2" t="s">
        <v>773</v>
      </c>
      <c r="H160" s="1" t="s">
        <v>47</v>
      </c>
      <c r="I160" s="2" t="s">
        <v>53</v>
      </c>
      <c r="J160" s="4" t="s">
        <v>53</v>
      </c>
      <c r="K160" s="2" t="s">
        <v>775</v>
      </c>
      <c r="L160" s="1" t="s">
        <v>485</v>
      </c>
      <c r="M160" s="2" t="s">
        <v>776</v>
      </c>
      <c r="N160" s="1" t="s">
        <v>486</v>
      </c>
      <c r="O160" s="1" t="s">
        <v>489</v>
      </c>
      <c r="P160" s="151" t="s">
        <v>756</v>
      </c>
      <c r="R160" s="67"/>
      <c r="S160" s="64"/>
    </row>
    <row r="161" spans="2:19" ht="38.450000000000003" customHeight="1">
      <c r="B161" s="16"/>
      <c r="C161" s="2"/>
      <c r="D161" s="4"/>
      <c r="E161" s="24"/>
      <c r="F161" s="1"/>
      <c r="G161" s="2"/>
      <c r="H161" s="1"/>
      <c r="I161" s="3"/>
      <c r="J161" s="4"/>
      <c r="K161" s="17"/>
      <c r="L161" s="1"/>
      <c r="M161" s="37"/>
      <c r="N161" s="1"/>
      <c r="O161" s="1"/>
      <c r="P161" s="152" t="s">
        <v>757</v>
      </c>
      <c r="R161" s="67"/>
      <c r="S161" s="64"/>
    </row>
    <row r="162" spans="2:19" ht="46.9" customHeight="1">
      <c r="B162" s="16"/>
      <c r="C162" s="2"/>
      <c r="D162" s="4"/>
      <c r="E162" s="24"/>
      <c r="F162" s="1"/>
      <c r="G162" s="2"/>
      <c r="H162" s="1"/>
      <c r="I162" s="3"/>
      <c r="J162" s="4"/>
      <c r="K162" s="17"/>
      <c r="L162" s="1"/>
      <c r="M162" s="37"/>
      <c r="N162" s="1"/>
      <c r="O162" s="1"/>
      <c r="P162" s="152" t="s">
        <v>758</v>
      </c>
      <c r="R162" s="67"/>
      <c r="S162" s="63"/>
    </row>
    <row r="163" spans="2:19" ht="33" customHeight="1">
      <c r="B163" s="16"/>
      <c r="C163" s="2"/>
      <c r="D163" s="4"/>
      <c r="E163" s="24"/>
      <c r="F163" s="1"/>
      <c r="G163" s="2"/>
      <c r="H163" s="1"/>
      <c r="I163" s="3"/>
      <c r="J163" s="4"/>
      <c r="K163" s="17"/>
      <c r="L163" s="1"/>
      <c r="M163" s="37"/>
      <c r="N163" s="1"/>
      <c r="O163" s="1"/>
      <c r="P163" s="152" t="s">
        <v>759</v>
      </c>
      <c r="R163" s="67"/>
      <c r="S163" s="63"/>
    </row>
    <row r="164" spans="2:19" ht="34.9" customHeight="1">
      <c r="B164" s="16"/>
      <c r="C164" s="2"/>
      <c r="D164" s="4"/>
      <c r="E164" s="24"/>
      <c r="F164" s="1"/>
      <c r="G164" s="2"/>
      <c r="H164" s="1"/>
      <c r="I164" s="3"/>
      <c r="J164" s="4"/>
      <c r="K164" s="17"/>
      <c r="L164" s="1"/>
      <c r="M164" s="37"/>
      <c r="N164" s="1"/>
      <c r="O164" s="1"/>
      <c r="P164" s="153" t="s">
        <v>760</v>
      </c>
      <c r="R164" s="67"/>
      <c r="S164" s="63"/>
    </row>
    <row r="165" spans="2:19" ht="47.45" customHeight="1">
      <c r="B165" s="16"/>
      <c r="C165" s="2"/>
      <c r="D165" s="4"/>
      <c r="E165" s="24"/>
      <c r="F165" s="1"/>
      <c r="G165" s="2"/>
      <c r="H165" s="1"/>
      <c r="I165" s="3"/>
      <c r="J165" s="4"/>
      <c r="K165" s="17"/>
      <c r="L165" s="1"/>
      <c r="M165" s="37"/>
      <c r="N165" s="1"/>
      <c r="O165" s="1"/>
      <c r="P165" s="154" t="s">
        <v>761</v>
      </c>
      <c r="R165" s="67"/>
      <c r="S165" s="63"/>
    </row>
    <row r="166" spans="2:19" ht="33" customHeight="1">
      <c r="B166" s="16"/>
      <c r="C166" s="2"/>
      <c r="D166" s="4"/>
      <c r="E166" s="24"/>
      <c r="F166" s="1"/>
      <c r="G166" s="2"/>
      <c r="H166" s="1"/>
      <c r="I166" s="3"/>
      <c r="J166" s="4"/>
      <c r="K166" s="17"/>
      <c r="L166" s="1"/>
      <c r="M166" s="37"/>
      <c r="N166" s="1"/>
      <c r="O166" s="1"/>
      <c r="P166" s="155" t="s">
        <v>762</v>
      </c>
      <c r="R166" s="67"/>
      <c r="S166" s="63"/>
    </row>
    <row r="167" spans="2:19" ht="117" customHeight="1">
      <c r="B167" s="16"/>
      <c r="C167" s="2"/>
      <c r="D167" s="4"/>
      <c r="E167" s="24"/>
      <c r="F167" s="1"/>
      <c r="G167" s="2"/>
      <c r="H167" s="1"/>
      <c r="I167" s="3"/>
      <c r="J167" s="4"/>
      <c r="K167" s="17"/>
      <c r="L167" s="1"/>
      <c r="M167" s="2" t="s">
        <v>777</v>
      </c>
      <c r="N167" s="156" t="s">
        <v>488</v>
      </c>
      <c r="O167" s="157" t="s">
        <v>763</v>
      </c>
      <c r="P167" s="158" t="s">
        <v>764</v>
      </c>
      <c r="R167" s="67"/>
      <c r="S167" s="64"/>
    </row>
    <row r="168" spans="2:19" ht="42" customHeight="1">
      <c r="B168" s="16"/>
      <c r="C168" s="2"/>
      <c r="D168" s="4"/>
      <c r="E168" s="24"/>
      <c r="F168" s="1"/>
      <c r="G168" s="2"/>
      <c r="H168" s="1"/>
      <c r="I168" s="3"/>
      <c r="J168" s="4"/>
      <c r="K168" s="17"/>
      <c r="L168" s="1"/>
      <c r="M168" s="2" t="s">
        <v>778</v>
      </c>
      <c r="N168" s="1" t="s">
        <v>487</v>
      </c>
      <c r="O168" s="1" t="s">
        <v>491</v>
      </c>
      <c r="P168" s="159" t="s">
        <v>765</v>
      </c>
      <c r="R168" s="67"/>
      <c r="S168" s="64"/>
    </row>
    <row r="169" spans="2:19" ht="42" customHeight="1">
      <c r="B169" s="16"/>
      <c r="C169" s="2"/>
      <c r="D169" s="4"/>
      <c r="E169" s="24"/>
      <c r="F169" s="1"/>
      <c r="G169" s="2"/>
      <c r="H169" s="1"/>
      <c r="I169" s="3"/>
      <c r="J169" s="4"/>
      <c r="K169" s="17"/>
      <c r="L169" s="1"/>
      <c r="M169" s="37"/>
      <c r="N169" s="1"/>
      <c r="O169" s="1" t="s">
        <v>490</v>
      </c>
      <c r="P169" s="160" t="s">
        <v>766</v>
      </c>
      <c r="R169" s="67"/>
      <c r="S169" s="64"/>
    </row>
    <row r="170" spans="2:19" ht="42" customHeight="1">
      <c r="B170" s="16"/>
      <c r="C170" s="2"/>
      <c r="D170" s="4"/>
      <c r="E170" s="24"/>
      <c r="F170" s="1"/>
      <c r="G170" s="2"/>
      <c r="H170" s="1"/>
      <c r="I170" s="3"/>
      <c r="J170" s="4"/>
      <c r="K170" s="17"/>
      <c r="L170" s="1"/>
      <c r="M170" s="37"/>
      <c r="N170" s="1"/>
      <c r="O170" s="1" t="s">
        <v>767</v>
      </c>
      <c r="P170" s="161" t="s">
        <v>768</v>
      </c>
      <c r="R170" s="67"/>
      <c r="S170" s="64"/>
    </row>
    <row r="171" spans="2:19" ht="42" customHeight="1">
      <c r="B171" s="16"/>
      <c r="C171" s="2"/>
      <c r="D171" s="4"/>
      <c r="E171" s="24"/>
      <c r="F171" s="1"/>
      <c r="G171" s="2"/>
      <c r="H171" s="1"/>
      <c r="I171" s="3"/>
      <c r="J171" s="4"/>
      <c r="K171" s="17"/>
      <c r="L171" s="1"/>
      <c r="M171" s="37"/>
      <c r="N171" s="1"/>
      <c r="O171" s="1" t="s">
        <v>769</v>
      </c>
      <c r="P171" s="162" t="s">
        <v>770</v>
      </c>
      <c r="R171" s="67"/>
      <c r="S171" s="64"/>
    </row>
    <row r="172" spans="2:19" ht="59.45" customHeight="1">
      <c r="B172" s="16"/>
      <c r="C172" s="2"/>
      <c r="D172" s="4"/>
      <c r="E172" s="24"/>
      <c r="F172" s="1"/>
      <c r="G172" s="2"/>
      <c r="H172" s="1"/>
      <c r="I172" s="2" t="s">
        <v>779</v>
      </c>
      <c r="J172" s="165" t="s">
        <v>771</v>
      </c>
      <c r="K172" s="2" t="s">
        <v>780</v>
      </c>
      <c r="L172" s="1" t="s">
        <v>515</v>
      </c>
      <c r="M172" s="2" t="s">
        <v>781</v>
      </c>
      <c r="N172" s="1" t="s">
        <v>516</v>
      </c>
      <c r="O172" s="1" t="s">
        <v>517</v>
      </c>
      <c r="P172" s="163" t="s">
        <v>772</v>
      </c>
      <c r="Q172" s="148" t="s">
        <v>556</v>
      </c>
      <c r="R172" s="67"/>
      <c r="S172" s="64"/>
    </row>
    <row r="173" spans="2:19" ht="16.899999999999999" customHeight="1">
      <c r="B173" s="16"/>
      <c r="C173" s="2"/>
      <c r="D173" s="4"/>
      <c r="E173" s="24"/>
      <c r="F173" s="1"/>
      <c r="G173" s="2"/>
      <c r="H173" s="164" t="s">
        <v>51</v>
      </c>
      <c r="I173" s="86"/>
      <c r="J173" s="4"/>
      <c r="K173" s="17"/>
      <c r="L173" s="83"/>
      <c r="M173" s="167"/>
      <c r="N173" s="83"/>
      <c r="O173" s="83"/>
      <c r="P173" s="21"/>
      <c r="S173" s="64"/>
    </row>
    <row r="174" spans="2:19" ht="67.150000000000006" customHeight="1">
      <c r="B174" s="16"/>
      <c r="C174" s="2"/>
      <c r="D174" s="4"/>
      <c r="E174" s="24">
        <v>4.5999999999999996</v>
      </c>
      <c r="F174" s="1" t="s">
        <v>50</v>
      </c>
      <c r="G174" s="2" t="s">
        <v>170</v>
      </c>
      <c r="H174" s="4" t="s">
        <v>49</v>
      </c>
      <c r="I174" s="3" t="s">
        <v>171</v>
      </c>
      <c r="J174" s="1" t="s">
        <v>542</v>
      </c>
      <c r="K174" s="3" t="s">
        <v>347</v>
      </c>
      <c r="L174" s="35" t="s">
        <v>377</v>
      </c>
      <c r="M174" s="3" t="s">
        <v>448</v>
      </c>
      <c r="N174" s="1" t="s">
        <v>380</v>
      </c>
      <c r="O174" s="1" t="s">
        <v>492</v>
      </c>
      <c r="P174" s="21"/>
      <c r="R174" s="67"/>
      <c r="S174" s="64"/>
    </row>
    <row r="175" spans="2:19" ht="92.45" customHeight="1">
      <c r="B175" s="16"/>
      <c r="C175" s="2"/>
      <c r="D175" s="4"/>
      <c r="E175" s="24"/>
      <c r="F175" s="1"/>
      <c r="G175" s="2"/>
      <c r="H175" s="4"/>
      <c r="I175" s="3"/>
      <c r="J175" s="1"/>
      <c r="K175" s="3"/>
      <c r="L175" s="1"/>
      <c r="M175" s="3" t="s">
        <v>449</v>
      </c>
      <c r="N175" s="1" t="s">
        <v>381</v>
      </c>
      <c r="O175" s="1" t="s">
        <v>493</v>
      </c>
      <c r="P175" s="21"/>
      <c r="R175" s="67"/>
      <c r="S175" s="64"/>
    </row>
    <row r="176" spans="2:19" ht="71.45" customHeight="1">
      <c r="B176" s="16"/>
      <c r="C176" s="2"/>
      <c r="D176" s="4"/>
      <c r="E176" s="24"/>
      <c r="F176" s="1"/>
      <c r="G176" s="2"/>
      <c r="H176" s="4"/>
      <c r="I176" s="3"/>
      <c r="J176" s="1"/>
      <c r="K176" s="3" t="s">
        <v>348</v>
      </c>
      <c r="L176" s="1" t="s">
        <v>378</v>
      </c>
      <c r="M176" s="5" t="s">
        <v>450</v>
      </c>
      <c r="N176" s="1" t="s">
        <v>382</v>
      </c>
      <c r="O176" s="1" t="s">
        <v>496</v>
      </c>
      <c r="P176" s="21"/>
      <c r="R176" s="67"/>
      <c r="S176" s="64"/>
    </row>
    <row r="177" spans="2:19" ht="71.45" customHeight="1">
      <c r="B177" s="16"/>
      <c r="C177" s="2"/>
      <c r="D177" s="4"/>
      <c r="E177" s="24"/>
      <c r="F177" s="1"/>
      <c r="G177" s="2"/>
      <c r="H177" s="4"/>
      <c r="I177" s="3"/>
      <c r="J177" s="1"/>
      <c r="K177" s="3"/>
      <c r="L177" s="1"/>
      <c r="M177" s="3" t="s">
        <v>451</v>
      </c>
      <c r="N177" s="1" t="s">
        <v>383</v>
      </c>
      <c r="O177" s="1" t="s">
        <v>495</v>
      </c>
      <c r="P177" s="1" t="s">
        <v>535</v>
      </c>
      <c r="R177" s="67"/>
      <c r="S177" s="64"/>
    </row>
    <row r="178" spans="2:19" ht="71.45" customHeight="1">
      <c r="B178" s="16"/>
      <c r="C178" s="2"/>
      <c r="D178" s="4"/>
      <c r="E178" s="24"/>
      <c r="F178" s="1"/>
      <c r="G178" s="2"/>
      <c r="H178" s="4"/>
      <c r="I178" s="3"/>
      <c r="J178" s="1"/>
      <c r="K178" s="3"/>
      <c r="L178" s="1"/>
      <c r="M178" s="3" t="s">
        <v>452</v>
      </c>
      <c r="N178" s="1" t="s">
        <v>384</v>
      </c>
      <c r="O178" s="1" t="s">
        <v>494</v>
      </c>
      <c r="P178" s="21"/>
      <c r="R178" s="67"/>
      <c r="S178" s="64"/>
    </row>
    <row r="179" spans="2:19" ht="71.45" customHeight="1">
      <c r="B179" s="16"/>
      <c r="C179" s="2"/>
      <c r="D179" s="4"/>
      <c r="E179" s="24"/>
      <c r="F179" s="1"/>
      <c r="G179" s="2"/>
      <c r="H179" s="4"/>
      <c r="I179" s="3"/>
      <c r="J179" s="1"/>
      <c r="K179" s="3"/>
      <c r="L179" s="1"/>
      <c r="M179" s="3" t="s">
        <v>453</v>
      </c>
      <c r="N179" s="1" t="s">
        <v>385</v>
      </c>
      <c r="O179" s="1" t="s">
        <v>497</v>
      </c>
      <c r="P179" s="21"/>
      <c r="R179" s="67"/>
      <c r="S179" s="64"/>
    </row>
    <row r="180" spans="2:19" ht="71.45" customHeight="1">
      <c r="B180" s="16"/>
      <c r="C180" s="2"/>
      <c r="D180" s="4"/>
      <c r="E180" s="24"/>
      <c r="F180" s="1"/>
      <c r="G180" s="2"/>
      <c r="H180" s="4"/>
      <c r="I180" s="3"/>
      <c r="J180" s="1"/>
      <c r="K180" s="3"/>
      <c r="L180" s="1"/>
      <c r="M180" s="3" t="s">
        <v>454</v>
      </c>
      <c r="N180" s="1" t="s">
        <v>387</v>
      </c>
      <c r="O180" s="1" t="s">
        <v>497</v>
      </c>
      <c r="P180" s="21"/>
      <c r="R180" s="67"/>
      <c r="S180" s="64"/>
    </row>
    <row r="181" spans="2:19" ht="71.45" customHeight="1">
      <c r="B181" s="16"/>
      <c r="C181" s="2"/>
      <c r="D181" s="4"/>
      <c r="E181" s="24"/>
      <c r="F181" s="1"/>
      <c r="G181" s="2"/>
      <c r="H181" s="4"/>
      <c r="I181" s="3"/>
      <c r="J181" s="1"/>
      <c r="K181" s="3"/>
      <c r="L181" s="1"/>
      <c r="M181" s="3" t="s">
        <v>455</v>
      </c>
      <c r="N181" s="1" t="s">
        <v>388</v>
      </c>
      <c r="O181" s="41" t="s">
        <v>498</v>
      </c>
      <c r="P181" s="21"/>
      <c r="R181" s="67"/>
      <c r="S181" s="64"/>
    </row>
    <row r="182" spans="2:19" ht="71.45" customHeight="1">
      <c r="B182" s="16"/>
      <c r="C182" s="2"/>
      <c r="D182" s="4"/>
      <c r="E182" s="24"/>
      <c r="F182" s="1"/>
      <c r="G182" s="2"/>
      <c r="H182" s="4"/>
      <c r="I182" s="3"/>
      <c r="J182" s="1"/>
      <c r="K182" s="3"/>
      <c r="L182" s="1"/>
      <c r="M182" s="3" t="s">
        <v>456</v>
      </c>
      <c r="N182" s="1" t="s">
        <v>386</v>
      </c>
      <c r="O182" s="1" t="s">
        <v>499</v>
      </c>
      <c r="P182" s="21"/>
      <c r="R182" s="67"/>
      <c r="S182" s="63"/>
    </row>
    <row r="183" spans="2:19" ht="97.15" customHeight="1">
      <c r="B183" s="16"/>
      <c r="C183" s="2"/>
      <c r="D183" s="4"/>
      <c r="E183" s="24"/>
      <c r="F183" s="1"/>
      <c r="G183" s="2"/>
      <c r="H183" s="4"/>
      <c r="I183" s="3"/>
      <c r="J183" s="1"/>
      <c r="K183" s="3" t="s">
        <v>349</v>
      </c>
      <c r="L183" s="27" t="s">
        <v>379</v>
      </c>
      <c r="M183" s="28"/>
      <c r="N183" s="1" t="s">
        <v>782</v>
      </c>
      <c r="O183" s="1" t="s">
        <v>783</v>
      </c>
      <c r="P183" s="20" t="s">
        <v>784</v>
      </c>
      <c r="R183" s="67"/>
      <c r="S183" s="63"/>
    </row>
    <row r="184" spans="2:19" ht="42.6" customHeight="1">
      <c r="B184" s="16"/>
      <c r="C184" s="2"/>
      <c r="D184" s="4"/>
      <c r="E184" s="24"/>
      <c r="F184" s="27"/>
      <c r="G184" s="13"/>
      <c r="H184" s="12"/>
      <c r="I184" s="14"/>
      <c r="J184" s="27"/>
      <c r="K184" s="14"/>
      <c r="L184" s="27"/>
      <c r="M184" s="28"/>
      <c r="N184" s="27"/>
      <c r="O184" s="1" t="s">
        <v>785</v>
      </c>
      <c r="P184" s="168" t="s">
        <v>786</v>
      </c>
      <c r="R184" s="67"/>
      <c r="S184" s="63"/>
    </row>
    <row r="185" spans="2:19" ht="42.6" customHeight="1">
      <c r="B185" s="16"/>
      <c r="C185" s="2"/>
      <c r="D185" s="4"/>
      <c r="E185" s="24"/>
      <c r="F185" s="1"/>
      <c r="G185" s="2"/>
      <c r="H185" s="4"/>
      <c r="I185" s="3"/>
      <c r="J185" s="1"/>
      <c r="K185" s="3"/>
      <c r="L185" s="27"/>
      <c r="M185" s="28"/>
      <c r="N185" s="1"/>
      <c r="O185" s="1"/>
      <c r="P185" s="21"/>
      <c r="R185" s="67"/>
      <c r="S185" s="64"/>
    </row>
    <row r="186" spans="2:19" ht="60">
      <c r="B186" s="16"/>
      <c r="C186" s="2"/>
      <c r="D186" s="4"/>
      <c r="E186" s="24"/>
      <c r="F186" s="4"/>
      <c r="G186" s="2"/>
      <c r="H186" s="39" t="s">
        <v>18</v>
      </c>
      <c r="I186" s="23"/>
      <c r="J186" s="1"/>
      <c r="K186" s="17"/>
      <c r="L186" s="4"/>
      <c r="M186" s="2"/>
      <c r="N186" s="1"/>
      <c r="O186" s="1" t="s">
        <v>536</v>
      </c>
      <c r="P186" s="21"/>
      <c r="R186" s="67"/>
      <c r="S186" s="64"/>
    </row>
    <row r="187" spans="2:19" ht="67.150000000000006" customHeight="1">
      <c r="B187" s="16"/>
      <c r="C187" s="2"/>
      <c r="D187" s="4"/>
      <c r="E187" s="24">
        <v>4.7</v>
      </c>
      <c r="F187" s="4" t="s">
        <v>578</v>
      </c>
      <c r="G187" s="112" t="s">
        <v>854</v>
      </c>
      <c r="H187" s="178" t="s">
        <v>579</v>
      </c>
      <c r="I187" s="111" t="s">
        <v>855</v>
      </c>
      <c r="J187" s="122" t="s">
        <v>52</v>
      </c>
      <c r="K187" s="111" t="s">
        <v>856</v>
      </c>
      <c r="L187" s="121" t="s">
        <v>580</v>
      </c>
      <c r="M187" s="99" t="s">
        <v>857</v>
      </c>
      <c r="N187" s="102" t="s">
        <v>581</v>
      </c>
      <c r="O187" s="102"/>
      <c r="P187" s="103"/>
      <c r="Q187" s="102"/>
      <c r="R187" s="103"/>
      <c r="S187" s="64"/>
    </row>
    <row r="188" spans="2:19" ht="67.150000000000006" customHeight="1">
      <c r="B188" s="16"/>
      <c r="C188" s="2"/>
      <c r="D188" s="4"/>
      <c r="E188" s="24"/>
      <c r="F188" s="4"/>
      <c r="G188" s="117"/>
      <c r="H188" s="117"/>
      <c r="I188" s="125"/>
      <c r="J188" s="124"/>
      <c r="K188" s="125"/>
      <c r="L188" s="113"/>
      <c r="M188" s="99"/>
      <c r="N188" s="102"/>
      <c r="O188" s="102" t="s">
        <v>576</v>
      </c>
      <c r="P188" s="102" t="s">
        <v>577</v>
      </c>
      <c r="Q188" s="102" t="s">
        <v>576</v>
      </c>
      <c r="R188" s="102" t="s">
        <v>577</v>
      </c>
      <c r="S188" s="64"/>
    </row>
    <row r="189" spans="2:19" ht="67.150000000000006" customHeight="1">
      <c r="B189" s="16"/>
      <c r="C189" s="2"/>
      <c r="D189" s="4"/>
      <c r="E189" s="24"/>
      <c r="F189" s="4"/>
      <c r="G189" s="208"/>
      <c r="H189" s="208"/>
      <c r="I189" s="126"/>
      <c r="J189" s="127"/>
      <c r="K189" s="213"/>
      <c r="L189" s="128"/>
      <c r="M189" s="99" t="s">
        <v>858</v>
      </c>
      <c r="N189" s="102" t="s">
        <v>389</v>
      </c>
      <c r="O189" s="102" t="s">
        <v>537</v>
      </c>
      <c r="P189" s="102"/>
      <c r="Q189" s="102" t="s">
        <v>537</v>
      </c>
      <c r="R189" s="102"/>
      <c r="S189" s="64"/>
    </row>
    <row r="190" spans="2:19" ht="67.150000000000006" customHeight="1">
      <c r="B190" s="16"/>
      <c r="C190" s="2"/>
      <c r="D190" s="4"/>
      <c r="E190" s="24">
        <v>4.8</v>
      </c>
      <c r="F190" s="4" t="s">
        <v>592</v>
      </c>
      <c r="G190" s="2" t="s">
        <v>859</v>
      </c>
      <c r="H190" s="214" t="s">
        <v>593</v>
      </c>
      <c r="I190" s="3" t="s">
        <v>860</v>
      </c>
      <c r="J190" s="2" t="s">
        <v>594</v>
      </c>
      <c r="K190" s="43" t="s">
        <v>861</v>
      </c>
      <c r="L190" s="1" t="s">
        <v>595</v>
      </c>
      <c r="M190" s="3"/>
      <c r="N190" s="212" t="s">
        <v>596</v>
      </c>
      <c r="O190" s="102" t="s">
        <v>540</v>
      </c>
      <c r="P190" s="103"/>
      <c r="Q190" s="102" t="s">
        <v>540</v>
      </c>
      <c r="R190" s="67"/>
      <c r="S190" s="64"/>
    </row>
    <row r="191" spans="2:19" ht="57" customHeight="1">
      <c r="B191" s="16"/>
      <c r="C191" s="2"/>
      <c r="D191" s="4"/>
      <c r="E191" s="24"/>
      <c r="F191" s="4"/>
      <c r="G191" s="2"/>
      <c r="H191" s="2"/>
      <c r="I191" s="3"/>
      <c r="J191" s="2"/>
      <c r="K191" s="43"/>
      <c r="L191" s="1"/>
      <c r="M191" s="3"/>
      <c r="N191" s="102"/>
      <c r="O191" s="102" t="s">
        <v>597</v>
      </c>
      <c r="P191" s="103"/>
      <c r="Q191" s="102" t="s">
        <v>597</v>
      </c>
      <c r="R191" s="67"/>
      <c r="S191" s="64"/>
    </row>
    <row r="192" spans="2:19" ht="45" customHeight="1">
      <c r="B192" s="16"/>
      <c r="C192" s="2"/>
      <c r="D192" s="4"/>
      <c r="E192" s="24"/>
      <c r="F192" s="4"/>
      <c r="G192" s="2"/>
      <c r="H192" s="2"/>
      <c r="I192" s="3"/>
      <c r="J192" s="2"/>
      <c r="K192" s="43"/>
      <c r="L192" s="1"/>
      <c r="M192" s="3"/>
      <c r="N192" s="102"/>
      <c r="O192" s="102" t="s">
        <v>598</v>
      </c>
      <c r="P192" s="103"/>
      <c r="Q192" s="102" t="s">
        <v>598</v>
      </c>
      <c r="R192" s="67"/>
      <c r="S192" s="64"/>
    </row>
    <row r="193" spans="2:19" ht="43.9" customHeight="1">
      <c r="B193" s="16"/>
      <c r="C193" s="2"/>
      <c r="D193" s="4"/>
      <c r="E193" s="24"/>
      <c r="F193" s="4"/>
      <c r="G193" s="2"/>
      <c r="H193" s="2"/>
      <c r="I193" s="3"/>
      <c r="J193" s="2"/>
      <c r="K193" s="43"/>
      <c r="L193" s="1"/>
      <c r="M193" s="3"/>
      <c r="N193" s="102"/>
      <c r="O193" s="102" t="s">
        <v>599</v>
      </c>
      <c r="P193" s="103"/>
      <c r="Q193" s="102" t="s">
        <v>599</v>
      </c>
      <c r="R193" s="67"/>
      <c r="S193" s="64"/>
    </row>
    <row r="194" spans="2:19" ht="94.9" customHeight="1">
      <c r="B194" s="16"/>
      <c r="C194" s="2"/>
      <c r="D194" s="4"/>
      <c r="E194" s="215">
        <v>4.9000000000000004</v>
      </c>
      <c r="F194" s="97" t="s">
        <v>862</v>
      </c>
      <c r="G194" s="101" t="s">
        <v>867</v>
      </c>
      <c r="H194" s="214" t="s">
        <v>863</v>
      </c>
      <c r="I194" s="99" t="s">
        <v>868</v>
      </c>
      <c r="J194" s="101" t="s">
        <v>864</v>
      </c>
      <c r="K194" s="216" t="s">
        <v>869</v>
      </c>
      <c r="L194" s="102" t="s">
        <v>865</v>
      </c>
      <c r="M194" s="216" t="s">
        <v>870</v>
      </c>
      <c r="N194" s="102" t="s">
        <v>866</v>
      </c>
      <c r="O194" s="102" t="s">
        <v>600</v>
      </c>
      <c r="P194" s="103"/>
      <c r="Q194" s="102" t="s">
        <v>600</v>
      </c>
      <c r="R194" s="103"/>
      <c r="S194" s="64"/>
    </row>
    <row r="195" spans="2:19" ht="11.45" customHeight="1">
      <c r="B195" s="16"/>
      <c r="C195" s="2"/>
      <c r="D195" s="4"/>
      <c r="E195" s="24"/>
      <c r="F195" s="4"/>
      <c r="G195" s="2"/>
      <c r="H195" s="2"/>
      <c r="I195" s="3"/>
      <c r="J195" s="2"/>
      <c r="K195" s="43"/>
      <c r="L195" s="1"/>
      <c r="M195" s="3"/>
      <c r="N195" s="1"/>
      <c r="O195" s="1"/>
      <c r="P195" s="21"/>
      <c r="R195" s="67"/>
      <c r="S195" s="64"/>
    </row>
    <row r="196" spans="2:19" ht="99.75" customHeight="1">
      <c r="B196" s="16"/>
      <c r="C196" s="3">
        <v>5</v>
      </c>
      <c r="D196" s="4" t="s">
        <v>8</v>
      </c>
      <c r="E196" s="19">
        <v>5.0999999999999996</v>
      </c>
      <c r="F196" s="1" t="s">
        <v>12</v>
      </c>
      <c r="G196" s="44" t="s">
        <v>172</v>
      </c>
      <c r="H196" s="5" t="s">
        <v>54</v>
      </c>
      <c r="I196" s="45" t="s">
        <v>173</v>
      </c>
      <c r="J196" s="5" t="s">
        <v>393</v>
      </c>
      <c r="K196" s="45" t="s">
        <v>457</v>
      </c>
      <c r="L196" s="1" t="s">
        <v>391</v>
      </c>
      <c r="M196" s="45" t="s">
        <v>458</v>
      </c>
      <c r="N196" s="4" t="s">
        <v>390</v>
      </c>
      <c r="O196" s="4"/>
      <c r="P196" s="21"/>
      <c r="R196" s="67"/>
      <c r="S196" s="64"/>
    </row>
    <row r="197" spans="2:19" ht="71.25" customHeight="1">
      <c r="B197" s="16"/>
      <c r="C197" s="2"/>
      <c r="D197" s="4"/>
      <c r="E197" s="19"/>
      <c r="F197" s="1"/>
      <c r="G197" s="44"/>
      <c r="H197" s="5"/>
      <c r="I197" s="45"/>
      <c r="J197" s="46"/>
      <c r="K197" s="19"/>
      <c r="L197" s="1"/>
      <c r="M197" s="45" t="s">
        <v>459</v>
      </c>
      <c r="N197" s="4" t="s">
        <v>392</v>
      </c>
      <c r="O197" s="1" t="s">
        <v>537</v>
      </c>
      <c r="P197" s="21"/>
      <c r="R197" s="67"/>
      <c r="S197" s="64"/>
    </row>
    <row r="198" spans="2:19" ht="62.45" customHeight="1">
      <c r="B198" s="16"/>
      <c r="C198" s="2"/>
      <c r="D198" s="4"/>
      <c r="E198" s="19"/>
      <c r="F198" s="1"/>
      <c r="G198" s="47" t="s">
        <v>174</v>
      </c>
      <c r="H198" s="2" t="s">
        <v>55</v>
      </c>
      <c r="I198" s="48" t="s">
        <v>176</v>
      </c>
      <c r="J198" s="5" t="s">
        <v>62</v>
      </c>
      <c r="K198" s="48" t="s">
        <v>460</v>
      </c>
      <c r="L198" s="1" t="s">
        <v>394</v>
      </c>
      <c r="M198" s="48" t="s">
        <v>461</v>
      </c>
      <c r="N198" s="4" t="s">
        <v>395</v>
      </c>
      <c r="O198" s="4"/>
      <c r="P198" s="21"/>
      <c r="R198" s="67"/>
      <c r="S198" s="64"/>
    </row>
    <row r="199" spans="2:19" ht="62.45" customHeight="1">
      <c r="B199" s="16"/>
      <c r="C199" s="2"/>
      <c r="D199" s="4"/>
      <c r="E199" s="19"/>
      <c r="F199" s="1"/>
      <c r="G199" s="47"/>
      <c r="H199" s="2"/>
      <c r="I199" s="48"/>
      <c r="J199" s="5"/>
      <c r="K199" s="19"/>
      <c r="L199" s="1"/>
      <c r="M199" s="48" t="s">
        <v>462</v>
      </c>
      <c r="N199" s="4" t="s">
        <v>396</v>
      </c>
      <c r="O199" s="1" t="s">
        <v>539</v>
      </c>
      <c r="P199" s="21"/>
      <c r="R199" s="67"/>
      <c r="S199" s="64"/>
    </row>
    <row r="200" spans="2:19" ht="78" customHeight="1">
      <c r="B200" s="16"/>
      <c r="C200" s="2"/>
      <c r="D200" s="4"/>
      <c r="E200" s="19"/>
      <c r="F200" s="1"/>
      <c r="G200" s="47"/>
      <c r="H200" s="2"/>
      <c r="I200" s="48"/>
      <c r="J200" s="5"/>
      <c r="K200" s="19"/>
      <c r="L200" s="1"/>
      <c r="M200" s="48" t="s">
        <v>463</v>
      </c>
      <c r="N200" s="4" t="s">
        <v>397</v>
      </c>
      <c r="O200" s="1" t="s">
        <v>538</v>
      </c>
      <c r="P200" s="21"/>
      <c r="R200" s="67"/>
    </row>
    <row r="201" spans="2:19" ht="91.15" customHeight="1">
      <c r="B201" s="16"/>
      <c r="C201" s="2"/>
      <c r="D201" s="4"/>
      <c r="E201" s="19"/>
      <c r="F201" s="1"/>
      <c r="G201" s="47" t="s">
        <v>175</v>
      </c>
      <c r="H201" s="2" t="s">
        <v>63</v>
      </c>
      <c r="I201" s="48" t="s">
        <v>177</v>
      </c>
      <c r="J201" s="5" t="s">
        <v>64</v>
      </c>
      <c r="K201" s="48" t="s">
        <v>464</v>
      </c>
      <c r="L201" s="1" t="s">
        <v>398</v>
      </c>
      <c r="M201" s="48" t="s">
        <v>465</v>
      </c>
      <c r="N201" s="4" t="s">
        <v>399</v>
      </c>
      <c r="O201" s="4"/>
      <c r="P201" s="21"/>
      <c r="R201" s="67"/>
    </row>
    <row r="202" spans="2:19" ht="60.6" customHeight="1">
      <c r="B202" s="233"/>
      <c r="C202" s="49"/>
      <c r="D202" s="30"/>
      <c r="E202" s="15"/>
      <c r="F202" s="27"/>
      <c r="G202" s="234" t="s">
        <v>466</v>
      </c>
      <c r="H202" s="49" t="s">
        <v>400</v>
      </c>
      <c r="I202" s="235" t="s">
        <v>467</v>
      </c>
      <c r="J202" s="50" t="s">
        <v>401</v>
      </c>
      <c r="K202" s="51"/>
      <c r="L202" s="35"/>
      <c r="M202" s="50"/>
      <c r="N202" s="30"/>
      <c r="O202" s="30"/>
      <c r="P202" s="53"/>
      <c r="R202" s="67"/>
    </row>
    <row r="203" spans="2:19" ht="75">
      <c r="B203" s="141"/>
      <c r="C203" s="137">
        <v>6</v>
      </c>
      <c r="D203" s="136" t="s">
        <v>2</v>
      </c>
      <c r="E203" s="133">
        <v>6.1</v>
      </c>
      <c r="F203" s="134" t="s">
        <v>871</v>
      </c>
      <c r="G203" s="135" t="s">
        <v>250</v>
      </c>
      <c r="H203" s="136" t="s">
        <v>479</v>
      </c>
      <c r="I203" s="218" t="s">
        <v>251</v>
      </c>
      <c r="J203" s="136" t="s">
        <v>872</v>
      </c>
      <c r="K203" s="218" t="s">
        <v>260</v>
      </c>
      <c r="L203" s="134" t="s">
        <v>530</v>
      </c>
      <c r="M203" s="218" t="s">
        <v>261</v>
      </c>
      <c r="N203" s="136" t="s">
        <v>531</v>
      </c>
      <c r="O203" s="236" t="s">
        <v>528</v>
      </c>
      <c r="P203" s="141" t="s">
        <v>873</v>
      </c>
      <c r="Q203" s="237"/>
      <c r="R203" s="13"/>
      <c r="S203" s="13"/>
    </row>
    <row r="204" spans="2:19" ht="60">
      <c r="B204" s="141"/>
      <c r="C204" s="135"/>
      <c r="D204" s="136"/>
      <c r="E204" s="133"/>
      <c r="F204" s="134"/>
      <c r="G204" s="135"/>
      <c r="H204" s="136"/>
      <c r="I204" s="218"/>
      <c r="J204" s="136"/>
      <c r="K204" s="218"/>
      <c r="L204" s="134"/>
      <c r="M204" s="218" t="s">
        <v>874</v>
      </c>
      <c r="N204" s="136" t="s">
        <v>875</v>
      </c>
      <c r="O204" s="236" t="s">
        <v>529</v>
      </c>
      <c r="P204" s="141" t="s">
        <v>876</v>
      </c>
      <c r="Q204" s="237"/>
      <c r="R204" s="13"/>
      <c r="S204" s="13"/>
    </row>
    <row r="205" spans="2:19" ht="135">
      <c r="B205" s="141"/>
      <c r="C205" s="135"/>
      <c r="D205" s="136"/>
      <c r="E205" s="133"/>
      <c r="F205" s="134"/>
      <c r="G205" s="135"/>
      <c r="H205" s="136"/>
      <c r="I205" s="218" t="s">
        <v>252</v>
      </c>
      <c r="J205" s="136" t="s">
        <v>877</v>
      </c>
      <c r="K205" s="218" t="s">
        <v>878</v>
      </c>
      <c r="L205" s="134" t="s">
        <v>879</v>
      </c>
      <c r="M205" s="218" t="s">
        <v>880</v>
      </c>
      <c r="N205" s="136" t="s">
        <v>532</v>
      </c>
      <c r="O205" s="136" t="s">
        <v>881</v>
      </c>
      <c r="P205" s="141" t="s">
        <v>882</v>
      </c>
      <c r="Q205" s="237"/>
      <c r="R205" s="217" t="s">
        <v>883</v>
      </c>
      <c r="S205" s="13"/>
    </row>
    <row r="206" spans="2:19" ht="171.6" customHeight="1">
      <c r="B206" s="141"/>
      <c r="C206" s="135"/>
      <c r="D206" s="136"/>
      <c r="E206" s="133"/>
      <c r="F206" s="134"/>
      <c r="G206" s="135"/>
      <c r="H206" s="136"/>
      <c r="I206" s="218"/>
      <c r="J206" s="136"/>
      <c r="K206" s="218"/>
      <c r="L206" s="134"/>
      <c r="M206" s="218" t="s">
        <v>884</v>
      </c>
      <c r="N206" s="136" t="s">
        <v>885</v>
      </c>
      <c r="O206" s="136" t="s">
        <v>886</v>
      </c>
      <c r="P206" s="141" t="s">
        <v>887</v>
      </c>
      <c r="Q206" s="237"/>
      <c r="R206" s="219"/>
      <c r="S206" s="13"/>
    </row>
    <row r="207" spans="2:19" ht="105">
      <c r="B207" s="141"/>
      <c r="C207" s="135"/>
      <c r="D207" s="136"/>
      <c r="E207" s="218"/>
      <c r="F207" s="136"/>
      <c r="G207" s="135" t="s">
        <v>253</v>
      </c>
      <c r="H207" s="136" t="s">
        <v>61</v>
      </c>
      <c r="I207" s="135" t="s">
        <v>254</v>
      </c>
      <c r="J207" s="136" t="s">
        <v>888</v>
      </c>
      <c r="K207" s="135" t="s">
        <v>262</v>
      </c>
      <c r="L207" s="134" t="s">
        <v>889</v>
      </c>
      <c r="M207" s="135" t="s">
        <v>263</v>
      </c>
      <c r="N207" s="136" t="s">
        <v>890</v>
      </c>
      <c r="O207" s="136" t="s">
        <v>477</v>
      </c>
      <c r="P207" s="143" t="s">
        <v>891</v>
      </c>
      <c r="Q207" s="238"/>
      <c r="R207" s="221"/>
      <c r="S207" s="13"/>
    </row>
    <row r="208" spans="2:19" ht="162.6" customHeight="1">
      <c r="B208" s="141"/>
      <c r="C208" s="135"/>
      <c r="D208" s="136"/>
      <c r="E208" s="133"/>
      <c r="F208" s="134"/>
      <c r="G208" s="135" t="s">
        <v>255</v>
      </c>
      <c r="H208" s="136" t="s">
        <v>892</v>
      </c>
      <c r="I208" s="135" t="s">
        <v>256</v>
      </c>
      <c r="J208" s="136" t="s">
        <v>893</v>
      </c>
      <c r="K208" s="135" t="s">
        <v>257</v>
      </c>
      <c r="L208" s="134" t="s">
        <v>894</v>
      </c>
      <c r="M208" s="135" t="s">
        <v>264</v>
      </c>
      <c r="N208" s="244" t="s">
        <v>895</v>
      </c>
      <c r="O208" s="141" t="s">
        <v>471</v>
      </c>
      <c r="P208" s="136" t="s">
        <v>896</v>
      </c>
      <c r="Q208" s="238"/>
      <c r="R208" s="217" t="s">
        <v>234</v>
      </c>
      <c r="S208" s="13"/>
    </row>
    <row r="209" spans="2:19" ht="73.150000000000006" customHeight="1">
      <c r="B209" s="141"/>
      <c r="C209" s="135"/>
      <c r="D209" s="136"/>
      <c r="E209" s="133"/>
      <c r="F209" s="134"/>
      <c r="G209" s="135"/>
      <c r="H209" s="136"/>
      <c r="I209" s="218"/>
      <c r="J209" s="136"/>
      <c r="K209" s="218"/>
      <c r="L209" s="134"/>
      <c r="M209" s="218"/>
      <c r="N209" s="244"/>
      <c r="O209" s="143"/>
      <c r="P209" s="136" t="s">
        <v>897</v>
      </c>
      <c r="Q209" s="238"/>
      <c r="R209" s="222" t="s">
        <v>480</v>
      </c>
      <c r="S209" s="28"/>
    </row>
    <row r="210" spans="2:19" ht="88.15" customHeight="1">
      <c r="B210" s="141"/>
      <c r="C210" s="135"/>
      <c r="D210" s="136"/>
      <c r="E210" s="133"/>
      <c r="F210" s="134"/>
      <c r="G210" s="135"/>
      <c r="H210" s="136"/>
      <c r="I210" s="218"/>
      <c r="J210" s="136"/>
      <c r="K210" s="218"/>
      <c r="L210" s="134"/>
      <c r="M210" s="218"/>
      <c r="N210" s="244"/>
      <c r="O210" s="143"/>
      <c r="P210" s="136" t="s">
        <v>898</v>
      </c>
      <c r="Q210" s="238"/>
      <c r="R210" s="217" t="s">
        <v>852</v>
      </c>
      <c r="S210" s="13"/>
    </row>
    <row r="211" spans="2:19" ht="45">
      <c r="B211" s="141"/>
      <c r="C211" s="135"/>
      <c r="D211" s="136"/>
      <c r="E211" s="133"/>
      <c r="F211" s="134"/>
      <c r="G211" s="135"/>
      <c r="H211" s="136"/>
      <c r="I211" s="218"/>
      <c r="J211" s="136"/>
      <c r="K211" s="239"/>
      <c r="L211" s="240"/>
      <c r="M211" s="218"/>
      <c r="N211" s="244"/>
      <c r="O211" s="143"/>
      <c r="P211" s="136" t="s">
        <v>899</v>
      </c>
      <c r="Q211" s="238"/>
      <c r="R211" s="219"/>
      <c r="S211" s="13"/>
    </row>
    <row r="212" spans="2:19" ht="75">
      <c r="B212" s="141"/>
      <c r="C212" s="135"/>
      <c r="D212" s="136"/>
      <c r="E212" s="133"/>
      <c r="F212" s="134"/>
      <c r="G212" s="135"/>
      <c r="H212" s="136"/>
      <c r="I212" s="239"/>
      <c r="J212" s="240"/>
      <c r="K212" s="218"/>
      <c r="L212" s="134"/>
      <c r="M212" s="218"/>
      <c r="N212" s="138"/>
      <c r="O212" s="224" t="s">
        <v>900</v>
      </c>
      <c r="P212" s="136" t="s">
        <v>901</v>
      </c>
      <c r="Q212" s="238"/>
      <c r="R212" s="219"/>
      <c r="S212" s="13"/>
    </row>
    <row r="213" spans="2:19" ht="81.599999999999994" customHeight="1">
      <c r="B213" s="141"/>
      <c r="C213" s="135"/>
      <c r="D213" s="136"/>
      <c r="E213" s="133"/>
      <c r="F213" s="134"/>
      <c r="G213" s="135"/>
      <c r="H213" s="136"/>
      <c r="I213" s="239"/>
      <c r="J213" s="240"/>
      <c r="K213" s="239"/>
      <c r="L213" s="240"/>
      <c r="M213" s="239"/>
      <c r="N213" s="240"/>
      <c r="O213" s="241"/>
      <c r="P213" s="224" t="s">
        <v>902</v>
      </c>
      <c r="Q213" s="238"/>
      <c r="R213" s="219"/>
      <c r="S213" s="13"/>
    </row>
    <row r="214" spans="2:19" ht="60">
      <c r="B214" s="141"/>
      <c r="C214" s="135"/>
      <c r="D214" s="136"/>
      <c r="E214" s="133"/>
      <c r="F214" s="134"/>
      <c r="G214" s="135"/>
      <c r="H214" s="136"/>
      <c r="I214" s="239"/>
      <c r="J214" s="240"/>
      <c r="K214" s="239"/>
      <c r="L214" s="240"/>
      <c r="M214" s="218"/>
      <c r="N214" s="138"/>
      <c r="O214" s="224" t="s">
        <v>903</v>
      </c>
      <c r="P214" s="136" t="s">
        <v>904</v>
      </c>
      <c r="Q214" s="238"/>
      <c r="R214" s="219"/>
      <c r="S214" s="13"/>
    </row>
    <row r="215" spans="2:19" ht="45">
      <c r="B215" s="141"/>
      <c r="C215" s="135"/>
      <c r="D215" s="136"/>
      <c r="E215" s="133"/>
      <c r="F215" s="1"/>
      <c r="G215" s="2"/>
      <c r="H215" s="4"/>
      <c r="I215" s="579"/>
      <c r="J215" s="580"/>
      <c r="K215" s="579"/>
      <c r="L215" s="580"/>
      <c r="M215" s="17"/>
      <c r="N215" s="581"/>
      <c r="O215" s="1799" t="s">
        <v>905</v>
      </c>
      <c r="P215" s="4" t="s">
        <v>906</v>
      </c>
      <c r="Q215" s="238"/>
      <c r="R215" s="219"/>
      <c r="S215" s="13"/>
    </row>
    <row r="216" spans="2:19" ht="90">
      <c r="B216" s="141"/>
      <c r="C216" s="135"/>
      <c r="D216" s="136"/>
      <c r="E216" s="133"/>
      <c r="F216" s="1"/>
      <c r="G216" s="2"/>
      <c r="H216" s="4"/>
      <c r="I216" s="17"/>
      <c r="J216" s="4"/>
      <c r="K216" s="17"/>
      <c r="L216" s="1"/>
      <c r="M216" s="17"/>
      <c r="N216" s="4"/>
      <c r="O216" s="1799"/>
      <c r="P216" s="4" t="s">
        <v>907</v>
      </c>
      <c r="Q216" s="238"/>
      <c r="R216" s="219"/>
      <c r="S216" s="13"/>
    </row>
    <row r="217" spans="2:19" ht="138.6" customHeight="1">
      <c r="B217" s="141"/>
      <c r="C217" s="135"/>
      <c r="D217" s="136"/>
      <c r="E217" s="133"/>
      <c r="F217" s="1"/>
      <c r="G217" s="2" t="s">
        <v>908</v>
      </c>
      <c r="H217" s="1" t="s">
        <v>235</v>
      </c>
      <c r="I217" s="17" t="s">
        <v>909</v>
      </c>
      <c r="J217" s="4" t="s">
        <v>910</v>
      </c>
      <c r="K217" s="17" t="s">
        <v>911</v>
      </c>
      <c r="L217" s="1" t="s">
        <v>912</v>
      </c>
      <c r="M217" s="37" t="s">
        <v>264</v>
      </c>
      <c r="N217" s="4" t="s">
        <v>913</v>
      </c>
      <c r="O217" s="4" t="s">
        <v>472</v>
      </c>
      <c r="P217" s="20" t="s">
        <v>914</v>
      </c>
      <c r="Q217" s="238"/>
      <c r="R217" s="221"/>
      <c r="S217" s="13"/>
    </row>
    <row r="218" spans="2:19" ht="150">
      <c r="B218" s="141"/>
      <c r="C218" s="135"/>
      <c r="D218" s="136"/>
      <c r="E218" s="133"/>
      <c r="F218" s="1"/>
      <c r="G218" s="2" t="s">
        <v>53</v>
      </c>
      <c r="H218" s="4" t="s">
        <v>53</v>
      </c>
      <c r="I218" s="17" t="s">
        <v>915</v>
      </c>
      <c r="J218" s="4" t="s">
        <v>916</v>
      </c>
      <c r="K218" s="17" t="s">
        <v>917</v>
      </c>
      <c r="L218" s="1" t="s">
        <v>918</v>
      </c>
      <c r="M218" s="37" t="s">
        <v>265</v>
      </c>
      <c r="N218" s="4" t="s">
        <v>236</v>
      </c>
      <c r="O218" s="4" t="s">
        <v>919</v>
      </c>
      <c r="P218" s="20" t="s">
        <v>920</v>
      </c>
      <c r="Q218" s="238"/>
      <c r="R218" s="221"/>
      <c r="S218" s="13"/>
    </row>
    <row r="219" spans="2:19" ht="34.15" customHeight="1">
      <c r="B219" s="141"/>
      <c r="C219" s="135"/>
      <c r="D219" s="136"/>
      <c r="E219" s="133"/>
      <c r="F219" s="1"/>
      <c r="G219" s="2"/>
      <c r="H219" s="4"/>
      <c r="I219" s="17"/>
      <c r="J219" s="38"/>
      <c r="K219" s="17"/>
      <c r="L219" s="1"/>
      <c r="M219" s="37"/>
      <c r="N219" s="4"/>
      <c r="O219" s="4"/>
      <c r="P219" s="21"/>
      <c r="Q219" s="238"/>
      <c r="R219" s="221"/>
      <c r="S219" s="13"/>
    </row>
    <row r="220" spans="2:19" ht="97.15" customHeight="1">
      <c r="B220" s="141"/>
      <c r="C220" s="135"/>
      <c r="D220" s="136"/>
      <c r="E220" s="133" t="s">
        <v>921</v>
      </c>
      <c r="F220" s="1" t="s">
        <v>481</v>
      </c>
      <c r="G220" s="5" t="s">
        <v>258</v>
      </c>
      <c r="H220" s="4" t="s">
        <v>56</v>
      </c>
      <c r="I220" s="17" t="s">
        <v>259</v>
      </c>
      <c r="J220" s="4" t="s">
        <v>922</v>
      </c>
      <c r="K220" s="17" t="s">
        <v>266</v>
      </c>
      <c r="L220" s="1" t="s">
        <v>923</v>
      </c>
      <c r="M220" s="37" t="s">
        <v>267</v>
      </c>
      <c r="N220" s="4" t="s">
        <v>924</v>
      </c>
      <c r="O220" s="4" t="s">
        <v>925</v>
      </c>
      <c r="P220" s="4" t="s">
        <v>926</v>
      </c>
      <c r="Q220" s="242"/>
      <c r="R220" s="221"/>
      <c r="S220" s="13"/>
    </row>
    <row r="221" spans="2:19" ht="163.15" customHeight="1">
      <c r="B221" s="141"/>
      <c r="C221" s="135"/>
      <c r="D221" s="136"/>
      <c r="E221" s="133"/>
      <c r="F221" s="1"/>
      <c r="G221" s="582"/>
      <c r="H221" s="4"/>
      <c r="I221" s="17" t="s">
        <v>268</v>
      </c>
      <c r="J221" s="4" t="s">
        <v>927</v>
      </c>
      <c r="K221" s="17"/>
      <c r="L221" s="1"/>
      <c r="M221" s="37"/>
      <c r="N221" s="4"/>
      <c r="O221" s="4" t="s">
        <v>928</v>
      </c>
      <c r="P221" s="20" t="s">
        <v>929</v>
      </c>
      <c r="Q221" s="242"/>
      <c r="R221" s="221"/>
      <c r="S221" s="13"/>
    </row>
    <row r="222" spans="2:19" ht="75">
      <c r="B222" s="141"/>
      <c r="C222" s="135"/>
      <c r="D222" s="136"/>
      <c r="E222" s="218"/>
      <c r="F222" s="4"/>
      <c r="G222" s="582"/>
      <c r="H222" s="4"/>
      <c r="I222" s="17"/>
      <c r="J222" s="4"/>
      <c r="K222" s="17"/>
      <c r="L222" s="1"/>
      <c r="M222" s="37" t="s">
        <v>275</v>
      </c>
      <c r="N222" s="4" t="s">
        <v>930</v>
      </c>
      <c r="O222" s="4" t="s">
        <v>931</v>
      </c>
      <c r="P222" s="20" t="s">
        <v>932</v>
      </c>
      <c r="Q222" s="242"/>
      <c r="R222" s="221"/>
      <c r="S222" s="13"/>
    </row>
    <row r="223" spans="2:19" ht="198.75" customHeight="1">
      <c r="B223" s="141"/>
      <c r="C223" s="135"/>
      <c r="D223" s="136"/>
      <c r="E223" s="218"/>
      <c r="F223" s="4"/>
      <c r="G223" s="5" t="s">
        <v>269</v>
      </c>
      <c r="H223" s="4" t="s">
        <v>57</v>
      </c>
      <c r="I223" s="17" t="s">
        <v>270</v>
      </c>
      <c r="J223" s="4" t="s">
        <v>933</v>
      </c>
      <c r="K223" s="17" t="s">
        <v>271</v>
      </c>
      <c r="L223" s="1" t="s">
        <v>934</v>
      </c>
      <c r="M223" s="37" t="s">
        <v>274</v>
      </c>
      <c r="N223" s="4" t="s">
        <v>935</v>
      </c>
      <c r="O223" s="4" t="s">
        <v>936</v>
      </c>
      <c r="P223" s="20" t="s">
        <v>937</v>
      </c>
      <c r="Q223" s="242"/>
      <c r="R223" s="221"/>
      <c r="S223" s="28"/>
    </row>
    <row r="224" spans="2:19" ht="60">
      <c r="B224" s="141"/>
      <c r="C224" s="135"/>
      <c r="D224" s="136"/>
      <c r="E224" s="218"/>
      <c r="F224" s="4"/>
      <c r="G224" s="582"/>
      <c r="H224" s="4"/>
      <c r="I224" s="17"/>
      <c r="J224" s="4"/>
      <c r="K224" s="17" t="s">
        <v>272</v>
      </c>
      <c r="L224" s="1" t="s">
        <v>938</v>
      </c>
      <c r="M224" s="37" t="s">
        <v>276</v>
      </c>
      <c r="N224" s="4" t="s">
        <v>939</v>
      </c>
      <c r="O224" s="4" t="s">
        <v>940</v>
      </c>
      <c r="P224" s="20" t="s">
        <v>941</v>
      </c>
      <c r="Q224" s="242"/>
      <c r="R224" s="221"/>
      <c r="S224" s="28"/>
    </row>
    <row r="225" spans="2:19" ht="120">
      <c r="B225" s="141"/>
      <c r="C225" s="135"/>
      <c r="D225" s="136"/>
      <c r="E225" s="218"/>
      <c r="F225" s="4"/>
      <c r="G225" s="582"/>
      <c r="H225" s="4"/>
      <c r="I225" s="17"/>
      <c r="J225" s="4"/>
      <c r="K225" s="17" t="s">
        <v>273</v>
      </c>
      <c r="L225" s="1" t="s">
        <v>237</v>
      </c>
      <c r="M225" s="37" t="s">
        <v>277</v>
      </c>
      <c r="N225" s="4" t="s">
        <v>942</v>
      </c>
      <c r="O225" s="4" t="s">
        <v>943</v>
      </c>
      <c r="P225" s="20" t="s">
        <v>944</v>
      </c>
      <c r="Q225" s="242"/>
      <c r="R225" s="221"/>
      <c r="S225" s="28"/>
    </row>
    <row r="226" spans="2:19" ht="80.25" customHeight="1">
      <c r="B226" s="141"/>
      <c r="C226" s="135"/>
      <c r="D226" s="136"/>
      <c r="E226" s="218"/>
      <c r="F226" s="4"/>
      <c r="G226" s="582"/>
      <c r="H226" s="4"/>
      <c r="I226" s="17"/>
      <c r="J226" s="4"/>
      <c r="K226" s="17"/>
      <c r="L226" s="1"/>
      <c r="M226" s="37"/>
      <c r="N226" s="4"/>
      <c r="O226" s="4" t="s">
        <v>473</v>
      </c>
      <c r="P226" s="20" t="s">
        <v>945</v>
      </c>
      <c r="Q226" s="242"/>
      <c r="R226" s="221"/>
      <c r="S226" s="28"/>
    </row>
    <row r="227" spans="2:19" ht="64.5" customHeight="1">
      <c r="B227" s="141"/>
      <c r="C227" s="135"/>
      <c r="D227" s="136"/>
      <c r="E227" s="218"/>
      <c r="F227" s="4"/>
      <c r="G227" s="5" t="s">
        <v>278</v>
      </c>
      <c r="H227" s="4" t="s">
        <v>238</v>
      </c>
      <c r="I227" s="17" t="s">
        <v>280</v>
      </c>
      <c r="J227" s="4" t="s">
        <v>239</v>
      </c>
      <c r="K227" s="17" t="s">
        <v>282</v>
      </c>
      <c r="L227" s="1" t="s">
        <v>946</v>
      </c>
      <c r="M227" s="17" t="s">
        <v>283</v>
      </c>
      <c r="N227" s="4" t="s">
        <v>947</v>
      </c>
      <c r="O227" s="4" t="s">
        <v>948</v>
      </c>
      <c r="P227" s="20" t="s">
        <v>949</v>
      </c>
      <c r="Q227" s="242" t="s">
        <v>950</v>
      </c>
      <c r="R227" s="221"/>
      <c r="S227" s="28"/>
    </row>
    <row r="228" spans="2:19" ht="38.25" customHeight="1">
      <c r="B228" s="141"/>
      <c r="C228" s="135"/>
      <c r="D228" s="136"/>
      <c r="E228" s="218"/>
      <c r="F228" s="4"/>
      <c r="G228" s="5"/>
      <c r="H228" s="4"/>
      <c r="I228" s="17" t="s">
        <v>281</v>
      </c>
      <c r="J228" s="4" t="s">
        <v>951</v>
      </c>
      <c r="K228" s="17"/>
      <c r="L228" s="1"/>
      <c r="M228" s="17"/>
      <c r="N228" s="4"/>
      <c r="O228" s="4"/>
      <c r="P228" s="42"/>
      <c r="Q228" s="242"/>
      <c r="R228" s="221"/>
      <c r="S228" s="28"/>
    </row>
    <row r="229" spans="2:19" ht="135">
      <c r="B229" s="141"/>
      <c r="C229" s="135"/>
      <c r="D229" s="136"/>
      <c r="E229" s="218"/>
      <c r="F229" s="4"/>
      <c r="G229" s="5" t="s">
        <v>279</v>
      </c>
      <c r="H229" s="4" t="s">
        <v>58</v>
      </c>
      <c r="I229" s="5" t="s">
        <v>284</v>
      </c>
      <c r="J229" s="4" t="s">
        <v>240</v>
      </c>
      <c r="K229" s="17" t="s">
        <v>285</v>
      </c>
      <c r="L229" s="1" t="s">
        <v>952</v>
      </c>
      <c r="M229" s="17" t="s">
        <v>287</v>
      </c>
      <c r="N229" s="1" t="s">
        <v>953</v>
      </c>
      <c r="O229" s="4" t="s">
        <v>954</v>
      </c>
      <c r="P229" s="20" t="s">
        <v>955</v>
      </c>
      <c r="Q229" s="242" t="s">
        <v>950</v>
      </c>
      <c r="R229" s="221"/>
      <c r="S229" s="28"/>
    </row>
    <row r="230" spans="2:19" ht="90">
      <c r="B230" s="141"/>
      <c r="C230" s="135"/>
      <c r="D230" s="136"/>
      <c r="E230" s="218"/>
      <c r="F230" s="4"/>
      <c r="G230" s="5"/>
      <c r="H230" s="4"/>
      <c r="I230" s="5"/>
      <c r="J230" s="4"/>
      <c r="K230" s="17" t="s">
        <v>286</v>
      </c>
      <c r="L230" s="1" t="s">
        <v>241</v>
      </c>
      <c r="M230" s="17" t="s">
        <v>956</v>
      </c>
      <c r="N230" s="1" t="s">
        <v>957</v>
      </c>
      <c r="O230" s="4" t="s">
        <v>958</v>
      </c>
      <c r="P230" s="20" t="s">
        <v>959</v>
      </c>
      <c r="Q230" s="242"/>
      <c r="R230" s="221"/>
      <c r="S230" s="28"/>
    </row>
    <row r="231" spans="2:19" ht="180">
      <c r="B231" s="141"/>
      <c r="C231" s="135"/>
      <c r="D231" s="136"/>
      <c r="E231" s="133" t="s">
        <v>960</v>
      </c>
      <c r="F231" s="1" t="s">
        <v>16</v>
      </c>
      <c r="G231" s="5" t="s">
        <v>288</v>
      </c>
      <c r="H231" s="4" t="s">
        <v>242</v>
      </c>
      <c r="I231" s="17" t="s">
        <v>289</v>
      </c>
      <c r="J231" s="4" t="s">
        <v>59</v>
      </c>
      <c r="K231" s="17" t="s">
        <v>290</v>
      </c>
      <c r="L231" s="1" t="s">
        <v>243</v>
      </c>
      <c r="M231" s="17" t="s">
        <v>291</v>
      </c>
      <c r="N231" s="4" t="s">
        <v>244</v>
      </c>
      <c r="O231" s="4" t="s">
        <v>474</v>
      </c>
      <c r="P231" s="20" t="s">
        <v>961</v>
      </c>
      <c r="Q231" s="242"/>
      <c r="R231" s="221"/>
      <c r="S231" s="28"/>
    </row>
    <row r="232" spans="2:19" ht="90">
      <c r="B232" s="141"/>
      <c r="C232" s="135"/>
      <c r="D232" s="136"/>
      <c r="E232" s="133"/>
      <c r="F232" s="1"/>
      <c r="G232" s="5"/>
      <c r="H232" s="4"/>
      <c r="I232" s="17" t="s">
        <v>962</v>
      </c>
      <c r="J232" s="38" t="s">
        <v>963</v>
      </c>
      <c r="K232" s="17"/>
      <c r="L232" s="1"/>
      <c r="M232" s="37"/>
      <c r="N232" s="4"/>
      <c r="O232" s="4"/>
      <c r="P232" s="20" t="s">
        <v>964</v>
      </c>
      <c r="Q232" s="242"/>
      <c r="R232" s="221"/>
      <c r="S232" s="28"/>
    </row>
    <row r="233" spans="2:19" ht="150">
      <c r="B233" s="141"/>
      <c r="C233" s="135"/>
      <c r="D233" s="136"/>
      <c r="E233" s="133"/>
      <c r="F233" s="1"/>
      <c r="G233" s="582"/>
      <c r="H233" s="4"/>
      <c r="I233" s="17"/>
      <c r="J233" s="4"/>
      <c r="K233" s="17"/>
      <c r="L233" s="1"/>
      <c r="M233" s="17" t="s">
        <v>292</v>
      </c>
      <c r="N233" s="1" t="s">
        <v>965</v>
      </c>
      <c r="O233" s="4" t="s">
        <v>966</v>
      </c>
      <c r="P233" s="20" t="s">
        <v>967</v>
      </c>
      <c r="Q233" s="242"/>
      <c r="R233" s="221"/>
      <c r="S233" s="28"/>
    </row>
    <row r="234" spans="2:19" ht="210">
      <c r="B234" s="141"/>
      <c r="C234" s="135"/>
      <c r="D234" s="136"/>
      <c r="E234" s="133" t="s">
        <v>968</v>
      </c>
      <c r="F234" s="1"/>
      <c r="G234" s="47" t="s">
        <v>293</v>
      </c>
      <c r="H234" s="1" t="s">
        <v>245</v>
      </c>
      <c r="I234" s="583"/>
      <c r="J234" s="2"/>
      <c r="K234" s="17" t="s">
        <v>295</v>
      </c>
      <c r="L234" s="4" t="s">
        <v>246</v>
      </c>
      <c r="M234" s="17" t="s">
        <v>296</v>
      </c>
      <c r="N234" s="1" t="s">
        <v>969</v>
      </c>
      <c r="O234" s="4" t="s">
        <v>475</v>
      </c>
      <c r="P234" s="20" t="s">
        <v>970</v>
      </c>
      <c r="Q234" s="242"/>
      <c r="R234" s="225"/>
      <c r="S234" s="28"/>
    </row>
    <row r="235" spans="2:19" ht="90">
      <c r="B235" s="141"/>
      <c r="C235" s="135"/>
      <c r="D235" s="136"/>
      <c r="E235" s="133" t="s">
        <v>971</v>
      </c>
      <c r="F235" s="1" t="s">
        <v>60</v>
      </c>
      <c r="G235" s="19" t="s">
        <v>972</v>
      </c>
      <c r="H235" s="4" t="s">
        <v>247</v>
      </c>
      <c r="I235" s="19" t="s">
        <v>973</v>
      </c>
      <c r="J235" s="4" t="s">
        <v>974</v>
      </c>
      <c r="K235" s="19" t="s">
        <v>975</v>
      </c>
      <c r="L235" s="1" t="s">
        <v>976</v>
      </c>
      <c r="M235" s="19" t="s">
        <v>977</v>
      </c>
      <c r="N235" s="4" t="s">
        <v>978</v>
      </c>
      <c r="O235" s="4" t="s">
        <v>979</v>
      </c>
      <c r="P235" s="20" t="s">
        <v>980</v>
      </c>
      <c r="Q235" s="242"/>
      <c r="R235" s="221"/>
      <c r="S235" s="28"/>
    </row>
    <row r="236" spans="2:19" ht="45">
      <c r="B236" s="141"/>
      <c r="C236" s="135"/>
      <c r="D236" s="136"/>
      <c r="E236" s="133"/>
      <c r="F236" s="1"/>
      <c r="G236" s="582"/>
      <c r="H236" s="4"/>
      <c r="I236" s="17"/>
      <c r="J236" s="4"/>
      <c r="K236" s="17"/>
      <c r="L236" s="1"/>
      <c r="M236" s="19" t="s">
        <v>981</v>
      </c>
      <c r="N236" s="4" t="s">
        <v>982</v>
      </c>
      <c r="O236" s="4" t="s">
        <v>983</v>
      </c>
      <c r="P236" s="1" t="s">
        <v>984</v>
      </c>
      <c r="Q236" s="242"/>
      <c r="R236" s="221"/>
      <c r="S236" s="28"/>
    </row>
    <row r="237" spans="2:19" ht="135">
      <c r="B237" s="141"/>
      <c r="C237" s="135"/>
      <c r="D237" s="136"/>
      <c r="E237" s="218"/>
      <c r="F237" s="4"/>
      <c r="G237" s="19" t="s">
        <v>985</v>
      </c>
      <c r="H237" s="4" t="s">
        <v>986</v>
      </c>
      <c r="I237" s="19" t="s">
        <v>987</v>
      </c>
      <c r="J237" s="4" t="s">
        <v>988</v>
      </c>
      <c r="K237" s="19" t="s">
        <v>989</v>
      </c>
      <c r="L237" s="1" t="s">
        <v>248</v>
      </c>
      <c r="M237" s="19" t="s">
        <v>990</v>
      </c>
      <c r="N237" s="4" t="s">
        <v>991</v>
      </c>
      <c r="O237" s="4" t="s">
        <v>992</v>
      </c>
      <c r="P237" s="4" t="s">
        <v>993</v>
      </c>
      <c r="Q237" s="242"/>
      <c r="R237" s="221"/>
      <c r="S237" s="28"/>
    </row>
    <row r="238" spans="2:19" ht="37.9" customHeight="1">
      <c r="B238" s="141"/>
      <c r="C238" s="135"/>
      <c r="D238" s="136"/>
      <c r="E238" s="218"/>
      <c r="F238" s="4"/>
      <c r="G238" s="582"/>
      <c r="H238" s="4"/>
      <c r="I238" s="17"/>
      <c r="J238" s="4"/>
      <c r="K238" s="17"/>
      <c r="L238" s="1"/>
      <c r="M238" s="37"/>
      <c r="N238" s="4"/>
      <c r="O238" s="4" t="s">
        <v>476</v>
      </c>
      <c r="P238" s="4"/>
      <c r="Q238" s="242"/>
      <c r="R238" s="221"/>
      <c r="S238" s="28"/>
    </row>
    <row r="239" spans="2:19" ht="165">
      <c r="B239" s="73"/>
      <c r="C239" s="243"/>
      <c r="D239" s="74"/>
      <c r="E239" s="229"/>
      <c r="F239" s="4" t="s">
        <v>53</v>
      </c>
      <c r="G239" s="19" t="s">
        <v>994</v>
      </c>
      <c r="H239" s="4" t="s">
        <v>249</v>
      </c>
      <c r="I239" s="19" t="s">
        <v>995</v>
      </c>
      <c r="J239" s="4" t="s">
        <v>996</v>
      </c>
      <c r="K239" s="19" t="s">
        <v>997</v>
      </c>
      <c r="L239" s="4" t="s">
        <v>998</v>
      </c>
      <c r="M239" s="19" t="s">
        <v>999</v>
      </c>
      <c r="N239" s="4" t="s">
        <v>1000</v>
      </c>
      <c r="O239" s="16" t="s">
        <v>1001</v>
      </c>
      <c r="P239" s="20" t="s">
        <v>1002</v>
      </c>
      <c r="Q239" s="242"/>
      <c r="R239" s="221"/>
      <c r="S239" s="28"/>
    </row>
    <row r="240" spans="2:19" ht="135">
      <c r="B240" s="73"/>
      <c r="C240" s="243"/>
      <c r="D240" s="74"/>
      <c r="E240" s="229"/>
      <c r="F240" s="4"/>
      <c r="G240" s="5"/>
      <c r="H240" s="4"/>
      <c r="I240" s="17"/>
      <c r="J240" s="4"/>
      <c r="K240" s="17"/>
      <c r="L240" s="4"/>
      <c r="M240" s="37"/>
      <c r="N240" s="4"/>
      <c r="O240" s="16"/>
      <c r="P240" s="20" t="s">
        <v>1003</v>
      </c>
      <c r="Q240" s="242"/>
      <c r="R240" s="221"/>
      <c r="S240" s="28"/>
    </row>
    <row r="241" spans="2:19" ht="51" customHeight="1">
      <c r="B241" s="73"/>
      <c r="C241" s="243"/>
      <c r="D241" s="74"/>
      <c r="E241" s="229"/>
      <c r="F241" s="4"/>
      <c r="G241" s="5"/>
      <c r="H241" s="4"/>
      <c r="I241" s="17"/>
      <c r="J241" s="4"/>
      <c r="K241" s="17"/>
      <c r="L241" s="4"/>
      <c r="M241" s="37"/>
      <c r="N241" s="4"/>
      <c r="O241" s="16"/>
      <c r="P241" s="20" t="s">
        <v>1004</v>
      </c>
      <c r="Q241" s="242"/>
      <c r="R241" s="221"/>
      <c r="S241" s="28"/>
    </row>
    <row r="242" spans="2:19" ht="90">
      <c r="B242" s="73"/>
      <c r="C242" s="243"/>
      <c r="D242" s="74"/>
      <c r="E242" s="229"/>
      <c r="F242" s="4"/>
      <c r="G242" s="5"/>
      <c r="H242" s="4"/>
      <c r="I242" s="17"/>
      <c r="J242" s="4"/>
      <c r="K242" s="17"/>
      <c r="L242" s="4"/>
      <c r="M242" s="19" t="s">
        <v>1005</v>
      </c>
      <c r="N242" s="4" t="s">
        <v>1006</v>
      </c>
      <c r="O242" s="20" t="s">
        <v>478</v>
      </c>
      <c r="P242" s="20" t="s">
        <v>1007</v>
      </c>
      <c r="Q242" s="242"/>
      <c r="R242" s="221"/>
      <c r="S242" s="28"/>
    </row>
    <row r="243" spans="2:19" ht="105">
      <c r="B243" s="73"/>
      <c r="C243" s="243"/>
      <c r="D243" s="74"/>
      <c r="E243" s="229"/>
      <c r="F243" s="4"/>
      <c r="G243" s="5"/>
      <c r="H243" s="4"/>
      <c r="I243" s="17"/>
      <c r="J243" s="4"/>
      <c r="K243" s="17"/>
      <c r="L243" s="4"/>
      <c r="M243" s="37"/>
      <c r="N243" s="4"/>
      <c r="O243" s="20" t="s">
        <v>1008</v>
      </c>
      <c r="P243" s="20" t="s">
        <v>1009</v>
      </c>
      <c r="Q243" s="242"/>
      <c r="R243" s="221"/>
      <c r="S243" s="28"/>
    </row>
    <row r="244" spans="2:19" ht="16.5" thickBot="1">
      <c r="B244" s="54"/>
      <c r="C244" s="55"/>
      <c r="D244" s="56"/>
      <c r="E244" s="57" t="s">
        <v>53</v>
      </c>
      <c r="F244" s="56"/>
      <c r="G244" s="55" t="s">
        <v>53</v>
      </c>
      <c r="H244" s="56"/>
      <c r="I244" s="58" t="s">
        <v>53</v>
      </c>
      <c r="J244" s="59"/>
      <c r="K244" s="57"/>
      <c r="L244" s="56"/>
      <c r="M244" s="55"/>
      <c r="N244" s="59"/>
      <c r="O244" s="59"/>
      <c r="P244" s="60"/>
    </row>
  </sheetData>
  <mergeCells count="14">
    <mergeCell ref="C2:D2"/>
    <mergeCell ref="E2:F2"/>
    <mergeCell ref="N99:N101"/>
    <mergeCell ref="M1:N1"/>
    <mergeCell ref="C1:D1"/>
    <mergeCell ref="E1:F1"/>
    <mergeCell ref="G1:H1"/>
    <mergeCell ref="I1:J1"/>
    <mergeCell ref="K1:L1"/>
    <mergeCell ref="O215:O216"/>
    <mergeCell ref="S158:S159"/>
    <mergeCell ref="G2:H2"/>
    <mergeCell ref="I2:J2"/>
    <mergeCell ref="K2:L2"/>
  </mergeCells>
  <pageMargins left="0.70866141732283472" right="0.26" top="0.51" bottom="0.27" header="0.31496062992125984" footer="0.53"/>
  <pageSetup paperSize="258" scale="80" orientation="landscape" horizontalDpi="4294967293" r:id="rId1"/>
</worksheet>
</file>

<file path=xl/worksheets/sheet4.xml><?xml version="1.0" encoding="utf-8"?>
<worksheet xmlns="http://schemas.openxmlformats.org/spreadsheetml/2006/main" xmlns:r="http://schemas.openxmlformats.org/officeDocument/2006/relationships">
  <dimension ref="B1:U162"/>
  <sheetViews>
    <sheetView zoomScale="88" zoomScaleNormal="88" workbookViewId="0">
      <pane ySplit="4" topLeftCell="A5" activePane="bottomLeft" state="frozen"/>
      <selection pane="bottomLeft" activeCell="G9" sqref="G9"/>
    </sheetView>
  </sheetViews>
  <sheetFormatPr defaultColWidth="8.85546875" defaultRowHeight="15"/>
  <cols>
    <col min="1" max="1" width="1.5703125" style="8" customWidth="1"/>
    <col min="2" max="2" width="12.28515625" style="26" customWidth="1"/>
    <col min="3" max="3" width="9" style="25" customWidth="1"/>
    <col min="4" max="4" width="9.7109375" style="26" customWidth="1"/>
    <col min="5" max="5" width="10.5703125" style="26" customWidth="1"/>
    <col min="6" max="6" width="8.7109375" style="25" customWidth="1"/>
    <col min="7" max="7" width="26" style="61" customWidth="1"/>
    <col min="8" max="8" width="9.5703125" style="13" customWidth="1"/>
    <col min="9" max="9" width="26" style="62" customWidth="1"/>
    <col min="10" max="10" width="23" style="22" customWidth="1"/>
    <col min="11" max="11" width="11.85546875" style="8" customWidth="1"/>
    <col min="12" max="16384" width="8.85546875" style="8"/>
  </cols>
  <sheetData>
    <row r="1" spans="2:21" ht="15.75" thickBot="1"/>
    <row r="2" spans="2:21" ht="19.899999999999999" customHeight="1">
      <c r="B2" s="1811" t="s">
        <v>1040</v>
      </c>
      <c r="C2" s="1812"/>
      <c r="D2" s="1812"/>
      <c r="E2" s="1812"/>
      <c r="F2" s="1812"/>
      <c r="G2" s="1812"/>
      <c r="H2" s="1812"/>
      <c r="I2" s="1813"/>
    </row>
    <row r="3" spans="2:21" ht="27.6" customHeight="1" thickBot="1">
      <c r="B3" s="1814"/>
      <c r="C3" s="1815"/>
      <c r="D3" s="1815"/>
      <c r="E3" s="1815"/>
      <c r="F3" s="1815"/>
      <c r="G3" s="1815"/>
      <c r="H3" s="1815"/>
      <c r="I3" s="1816"/>
    </row>
    <row r="4" spans="2:21" s="22" customFormat="1" ht="45.6" customHeight="1" thickBot="1">
      <c r="B4" s="276" t="s">
        <v>1041</v>
      </c>
      <c r="C4" s="276" t="s">
        <v>1042</v>
      </c>
      <c r="D4" s="276" t="s">
        <v>1043</v>
      </c>
      <c r="E4" s="276" t="s">
        <v>1044</v>
      </c>
      <c r="F4" s="1817" t="s">
        <v>71</v>
      </c>
      <c r="G4" s="1818"/>
      <c r="H4" s="1817" t="s">
        <v>72</v>
      </c>
      <c r="I4" s="1818"/>
      <c r="K4" s="8"/>
      <c r="L4" s="8"/>
      <c r="M4" s="8"/>
      <c r="N4" s="8"/>
      <c r="O4" s="8"/>
      <c r="P4" s="8"/>
      <c r="Q4" s="8"/>
      <c r="R4" s="8"/>
      <c r="S4" s="8"/>
      <c r="T4" s="8"/>
      <c r="U4" s="8"/>
    </row>
    <row r="5" spans="2:21" s="22" customFormat="1" ht="15.75" thickBot="1">
      <c r="B5" s="277">
        <v>1</v>
      </c>
      <c r="C5" s="277">
        <v>2</v>
      </c>
      <c r="D5" s="277">
        <v>3</v>
      </c>
      <c r="E5" s="277">
        <v>4</v>
      </c>
      <c r="F5" s="1809">
        <v>5</v>
      </c>
      <c r="G5" s="1810"/>
      <c r="H5" s="1809">
        <v>6</v>
      </c>
      <c r="I5" s="1810"/>
      <c r="K5" s="8"/>
      <c r="L5" s="8"/>
      <c r="M5" s="8"/>
      <c r="N5" s="8"/>
      <c r="O5" s="8"/>
      <c r="P5" s="8"/>
      <c r="Q5" s="8"/>
      <c r="R5" s="8"/>
      <c r="S5" s="8"/>
      <c r="T5" s="8"/>
      <c r="U5" s="8"/>
    </row>
    <row r="6" spans="2:21" s="22" customFormat="1" ht="51">
      <c r="B6" s="260">
        <v>1</v>
      </c>
      <c r="C6" s="260">
        <v>1.1000000000000001</v>
      </c>
      <c r="D6" s="260" t="s">
        <v>138</v>
      </c>
      <c r="E6" s="186" t="s">
        <v>140</v>
      </c>
      <c r="F6" s="171" t="s">
        <v>179</v>
      </c>
      <c r="G6" s="124" t="s">
        <v>350</v>
      </c>
      <c r="H6" s="171" t="s">
        <v>230</v>
      </c>
      <c r="I6" s="124" t="s">
        <v>73</v>
      </c>
      <c r="K6" s="8"/>
      <c r="L6" s="8"/>
      <c r="M6" s="8"/>
      <c r="N6" s="8"/>
      <c r="O6" s="8"/>
      <c r="P6" s="8"/>
      <c r="Q6" s="8"/>
      <c r="R6" s="8"/>
      <c r="S6" s="8"/>
      <c r="T6" s="8"/>
      <c r="U6" s="8"/>
    </row>
    <row r="7" spans="2:21" s="22" customFormat="1" ht="25.5">
      <c r="B7" s="120"/>
      <c r="C7" s="261"/>
      <c r="D7" s="261"/>
      <c r="E7" s="262"/>
      <c r="F7" s="175" t="s">
        <v>180</v>
      </c>
      <c r="G7" s="97" t="s">
        <v>351</v>
      </c>
      <c r="H7" s="175" t="s">
        <v>227</v>
      </c>
      <c r="I7" s="97" t="s">
        <v>74</v>
      </c>
      <c r="K7" s="8"/>
      <c r="L7" s="8"/>
      <c r="M7" s="8"/>
      <c r="N7" s="8"/>
      <c r="O7" s="8"/>
      <c r="P7" s="8"/>
      <c r="Q7" s="8"/>
      <c r="R7" s="8"/>
      <c r="S7" s="8"/>
      <c r="T7" s="8"/>
      <c r="U7" s="8"/>
    </row>
    <row r="8" spans="2:21" s="22" customFormat="1" ht="38.25">
      <c r="B8" s="120"/>
      <c r="C8" s="261"/>
      <c r="D8" s="261"/>
      <c r="E8" s="262"/>
      <c r="F8" s="175" t="s">
        <v>181</v>
      </c>
      <c r="G8" s="97" t="s">
        <v>352</v>
      </c>
      <c r="H8" s="175" t="s">
        <v>228</v>
      </c>
      <c r="I8" s="97" t="s">
        <v>75</v>
      </c>
      <c r="K8" s="8"/>
      <c r="L8" s="8"/>
      <c r="M8" s="8"/>
      <c r="N8" s="8"/>
      <c r="O8" s="8"/>
      <c r="P8" s="8"/>
      <c r="Q8" s="8"/>
      <c r="R8" s="8"/>
      <c r="S8" s="8"/>
      <c r="T8" s="8"/>
      <c r="U8" s="8"/>
    </row>
    <row r="9" spans="2:21" s="22" customFormat="1" ht="38.25">
      <c r="B9" s="120"/>
      <c r="C9" s="261"/>
      <c r="D9" s="261"/>
      <c r="E9" s="262"/>
      <c r="F9" s="175" t="s">
        <v>192</v>
      </c>
      <c r="G9" s="97" t="s">
        <v>353</v>
      </c>
      <c r="H9" s="175" t="s">
        <v>229</v>
      </c>
      <c r="I9" s="97" t="s">
        <v>793</v>
      </c>
      <c r="K9" s="8"/>
      <c r="L9" s="8"/>
      <c r="M9" s="8"/>
      <c r="N9" s="8"/>
      <c r="O9" s="8"/>
      <c r="P9" s="8"/>
      <c r="Q9" s="8"/>
      <c r="R9" s="8"/>
      <c r="S9" s="8"/>
      <c r="T9" s="8"/>
      <c r="U9" s="8"/>
    </row>
    <row r="10" spans="2:21" s="22" customFormat="1" ht="51">
      <c r="B10" s="120"/>
      <c r="C10" s="261"/>
      <c r="D10" s="261" t="s">
        <v>139</v>
      </c>
      <c r="E10" s="262" t="s">
        <v>141</v>
      </c>
      <c r="F10" s="175" t="s">
        <v>191</v>
      </c>
      <c r="G10" s="97" t="s">
        <v>354</v>
      </c>
      <c r="H10" s="101" t="s">
        <v>297</v>
      </c>
      <c r="I10" s="97" t="s">
        <v>76</v>
      </c>
      <c r="K10" s="8"/>
      <c r="L10" s="8"/>
      <c r="M10" s="8"/>
      <c r="N10" s="8"/>
      <c r="O10" s="8"/>
      <c r="P10" s="8"/>
      <c r="Q10" s="8"/>
      <c r="R10" s="8"/>
      <c r="S10" s="8"/>
      <c r="T10" s="8"/>
      <c r="U10" s="8"/>
    </row>
    <row r="11" spans="2:21" s="22" customFormat="1" ht="25.5">
      <c r="B11" s="120"/>
      <c r="C11" s="261"/>
      <c r="D11" s="261"/>
      <c r="E11" s="262"/>
      <c r="F11" s="175" t="s">
        <v>298</v>
      </c>
      <c r="G11" s="97" t="s">
        <v>355</v>
      </c>
      <c r="H11" s="101" t="s">
        <v>299</v>
      </c>
      <c r="I11" s="97" t="s">
        <v>77</v>
      </c>
      <c r="K11" s="8"/>
      <c r="L11" s="8"/>
      <c r="M11" s="8"/>
      <c r="N11" s="8"/>
      <c r="O11" s="8"/>
      <c r="P11" s="8"/>
      <c r="Q11" s="8"/>
      <c r="R11" s="8"/>
      <c r="S11" s="8"/>
      <c r="T11" s="8"/>
      <c r="U11" s="8"/>
    </row>
    <row r="12" spans="2:21" s="22" customFormat="1" ht="51">
      <c r="B12" s="120"/>
      <c r="C12" s="261">
        <v>1.2</v>
      </c>
      <c r="D12" s="261" t="s">
        <v>142</v>
      </c>
      <c r="E12" s="278" t="s">
        <v>182</v>
      </c>
      <c r="F12" s="279" t="s">
        <v>189</v>
      </c>
      <c r="G12" s="280" t="s">
        <v>78</v>
      </c>
      <c r="H12" s="281" t="s">
        <v>222</v>
      </c>
      <c r="I12" s="282" t="s">
        <v>80</v>
      </c>
      <c r="K12" s="8"/>
      <c r="L12" s="8"/>
      <c r="M12" s="8"/>
      <c r="N12" s="8"/>
      <c r="O12" s="8"/>
      <c r="P12" s="8"/>
      <c r="Q12" s="8"/>
      <c r="R12" s="8"/>
      <c r="S12" s="8"/>
      <c r="T12" s="8"/>
      <c r="U12" s="8"/>
    </row>
    <row r="13" spans="2:21" s="22" customFormat="1" ht="51">
      <c r="B13" s="120"/>
      <c r="C13" s="261"/>
      <c r="D13" s="261"/>
      <c r="E13" s="278"/>
      <c r="F13" s="279"/>
      <c r="G13" s="280"/>
      <c r="H13" s="281" t="s">
        <v>223</v>
      </c>
      <c r="I13" s="282" t="s">
        <v>81</v>
      </c>
      <c r="K13" s="8"/>
      <c r="L13" s="8"/>
      <c r="M13" s="8"/>
      <c r="N13" s="8"/>
      <c r="O13" s="8"/>
      <c r="P13" s="8"/>
      <c r="Q13" s="8"/>
      <c r="R13" s="8"/>
      <c r="S13" s="8"/>
      <c r="T13" s="8"/>
      <c r="U13" s="8"/>
    </row>
    <row r="14" spans="2:21" s="22" customFormat="1" ht="63.75">
      <c r="B14" s="120"/>
      <c r="C14" s="261"/>
      <c r="D14" s="261"/>
      <c r="E14" s="278"/>
      <c r="F14" s="279" t="s">
        <v>190</v>
      </c>
      <c r="G14" s="280" t="s">
        <v>79</v>
      </c>
      <c r="H14" s="281" t="s">
        <v>224</v>
      </c>
      <c r="I14" s="282" t="s">
        <v>82</v>
      </c>
      <c r="K14" s="8"/>
      <c r="L14" s="8"/>
      <c r="M14" s="8"/>
      <c r="N14" s="8"/>
      <c r="O14" s="8"/>
      <c r="P14" s="8"/>
      <c r="Q14" s="8"/>
      <c r="R14" s="8"/>
      <c r="S14" s="8"/>
      <c r="T14" s="8"/>
      <c r="U14" s="8"/>
    </row>
    <row r="15" spans="2:21" s="22" customFormat="1" ht="51">
      <c r="B15" s="120"/>
      <c r="C15" s="261"/>
      <c r="D15" s="261"/>
      <c r="E15" s="278"/>
      <c r="F15" s="279"/>
      <c r="G15" s="280"/>
      <c r="H15" s="281" t="s">
        <v>225</v>
      </c>
      <c r="I15" s="282" t="s">
        <v>83</v>
      </c>
      <c r="K15" s="8"/>
      <c r="L15" s="8"/>
      <c r="M15" s="8"/>
      <c r="N15" s="8"/>
      <c r="O15" s="8"/>
      <c r="P15" s="8"/>
      <c r="Q15" s="8"/>
      <c r="R15" s="8"/>
      <c r="S15" s="8"/>
      <c r="T15" s="8"/>
      <c r="U15" s="8"/>
    </row>
    <row r="16" spans="2:21" s="22" customFormat="1" ht="38.25">
      <c r="B16" s="120"/>
      <c r="C16" s="261"/>
      <c r="D16" s="261"/>
      <c r="E16" s="278"/>
      <c r="F16" s="279"/>
      <c r="G16" s="280"/>
      <c r="H16" s="281" t="s">
        <v>226</v>
      </c>
      <c r="I16" s="282" t="s">
        <v>84</v>
      </c>
      <c r="K16" s="8"/>
      <c r="L16" s="8"/>
      <c r="M16" s="8"/>
      <c r="N16" s="8"/>
      <c r="O16" s="8"/>
      <c r="P16" s="8"/>
      <c r="Q16" s="8"/>
      <c r="R16" s="8"/>
      <c r="S16" s="8"/>
      <c r="T16" s="8"/>
      <c r="U16" s="8"/>
    </row>
    <row r="17" spans="2:21" s="22" customFormat="1" ht="38.25">
      <c r="B17" s="120"/>
      <c r="C17" s="261"/>
      <c r="D17" s="261" t="s">
        <v>143</v>
      </c>
      <c r="E17" s="283" t="s">
        <v>183</v>
      </c>
      <c r="F17" s="284" t="s">
        <v>187</v>
      </c>
      <c r="G17" s="285" t="s">
        <v>356</v>
      </c>
      <c r="H17" s="284" t="s">
        <v>218</v>
      </c>
      <c r="I17" s="286" t="s">
        <v>304</v>
      </c>
      <c r="K17" s="8"/>
      <c r="L17" s="8"/>
      <c r="M17" s="8"/>
      <c r="N17" s="8"/>
      <c r="O17" s="8"/>
      <c r="P17" s="8"/>
      <c r="Q17" s="8"/>
      <c r="R17" s="8"/>
      <c r="S17" s="8"/>
      <c r="T17" s="8"/>
      <c r="U17" s="8"/>
    </row>
    <row r="18" spans="2:21" s="22" customFormat="1" ht="55.15" customHeight="1">
      <c r="B18" s="120"/>
      <c r="C18" s="261"/>
      <c r="D18" s="261"/>
      <c r="E18" s="283"/>
      <c r="F18" s="284" t="s">
        <v>188</v>
      </c>
      <c r="G18" s="285" t="s">
        <v>357</v>
      </c>
      <c r="H18" s="284" t="s">
        <v>219</v>
      </c>
      <c r="I18" s="286" t="s">
        <v>305</v>
      </c>
      <c r="K18" s="8"/>
      <c r="L18" s="8"/>
      <c r="M18" s="8"/>
      <c r="N18" s="8"/>
      <c r="O18" s="8"/>
      <c r="P18" s="8"/>
      <c r="Q18" s="8"/>
      <c r="R18" s="8"/>
      <c r="S18" s="8"/>
      <c r="T18" s="8"/>
      <c r="U18" s="8"/>
    </row>
    <row r="19" spans="2:21" s="22" customFormat="1" ht="38.25">
      <c r="B19" s="120"/>
      <c r="C19" s="261"/>
      <c r="D19" s="261"/>
      <c r="E19" s="283"/>
      <c r="F19" s="284" t="s">
        <v>300</v>
      </c>
      <c r="G19" s="285" t="s">
        <v>358</v>
      </c>
      <c r="H19" s="284" t="s">
        <v>302</v>
      </c>
      <c r="I19" s="286"/>
      <c r="K19" s="8"/>
      <c r="L19" s="8"/>
      <c r="M19" s="8"/>
      <c r="N19" s="8"/>
      <c r="O19" s="8"/>
      <c r="P19" s="8"/>
      <c r="Q19" s="8"/>
      <c r="R19" s="8"/>
      <c r="S19" s="8"/>
      <c r="T19" s="8"/>
      <c r="U19" s="8"/>
    </row>
    <row r="20" spans="2:21" s="22" customFormat="1" ht="38.25">
      <c r="B20" s="120"/>
      <c r="C20" s="261"/>
      <c r="D20" s="261"/>
      <c r="E20" s="283"/>
      <c r="F20" s="284" t="s">
        <v>301</v>
      </c>
      <c r="G20" s="285" t="s">
        <v>541</v>
      </c>
      <c r="H20" s="284" t="s">
        <v>303</v>
      </c>
      <c r="I20" s="286" t="s">
        <v>306</v>
      </c>
      <c r="K20" s="8"/>
      <c r="L20" s="8"/>
      <c r="M20" s="8"/>
      <c r="N20" s="8"/>
      <c r="O20" s="8"/>
      <c r="P20" s="8"/>
      <c r="Q20" s="8"/>
      <c r="R20" s="8"/>
      <c r="S20" s="8"/>
      <c r="T20" s="8"/>
      <c r="U20" s="8"/>
    </row>
    <row r="21" spans="2:21" s="22" customFormat="1" ht="38.25">
      <c r="B21" s="120"/>
      <c r="C21" s="261"/>
      <c r="D21" s="261" t="s">
        <v>144</v>
      </c>
      <c r="E21" s="262" t="s">
        <v>184</v>
      </c>
      <c r="F21" s="175" t="s">
        <v>185</v>
      </c>
      <c r="G21" s="97" t="s">
        <v>359</v>
      </c>
      <c r="H21" s="175" t="s">
        <v>220</v>
      </c>
      <c r="I21" s="97" t="s">
        <v>86</v>
      </c>
      <c r="K21" s="8"/>
      <c r="L21" s="8"/>
      <c r="M21" s="8"/>
      <c r="N21" s="8"/>
      <c r="O21" s="8"/>
      <c r="P21" s="8"/>
      <c r="Q21" s="8"/>
      <c r="R21" s="8"/>
      <c r="S21" s="8"/>
      <c r="T21" s="8"/>
      <c r="U21" s="8"/>
    </row>
    <row r="22" spans="2:21" s="22" customFormat="1" ht="47.45" customHeight="1">
      <c r="B22" s="261">
        <v>2</v>
      </c>
      <c r="C22" s="261">
        <v>2.1</v>
      </c>
      <c r="D22" s="261" t="s">
        <v>88</v>
      </c>
      <c r="E22" s="262" t="s">
        <v>105</v>
      </c>
      <c r="F22" s="100" t="s">
        <v>178</v>
      </c>
      <c r="G22" s="102" t="s">
        <v>402</v>
      </c>
      <c r="H22" s="100" t="s">
        <v>207</v>
      </c>
      <c r="I22" s="97" t="s">
        <v>130</v>
      </c>
      <c r="K22" s="8"/>
      <c r="L22" s="8"/>
      <c r="M22" s="8"/>
      <c r="N22" s="8"/>
      <c r="O22" s="8"/>
      <c r="P22" s="8"/>
      <c r="Q22" s="8"/>
      <c r="R22" s="8"/>
      <c r="S22" s="8"/>
      <c r="T22" s="8"/>
      <c r="U22" s="8"/>
    </row>
    <row r="23" spans="2:21" s="22" customFormat="1" ht="65.45" customHeight="1">
      <c r="B23" s="120"/>
      <c r="C23" s="98"/>
      <c r="D23" s="120"/>
      <c r="E23" s="101"/>
      <c r="F23" s="100"/>
      <c r="G23" s="102"/>
      <c r="H23" s="175" t="s">
        <v>208</v>
      </c>
      <c r="I23" s="97" t="s">
        <v>111</v>
      </c>
      <c r="K23" s="8"/>
      <c r="L23" s="8"/>
      <c r="M23" s="8"/>
      <c r="N23" s="8"/>
      <c r="O23" s="8"/>
      <c r="P23" s="8"/>
      <c r="Q23" s="8"/>
      <c r="R23" s="8"/>
      <c r="S23" s="8"/>
      <c r="T23" s="8"/>
      <c r="U23" s="8"/>
    </row>
    <row r="24" spans="2:21" s="22" customFormat="1" ht="48" customHeight="1">
      <c r="B24" s="120"/>
      <c r="C24" s="98"/>
      <c r="D24" s="261"/>
      <c r="E24" s="262" t="s">
        <v>109</v>
      </c>
      <c r="F24" s="100" t="s">
        <v>193</v>
      </c>
      <c r="G24" s="102" t="s">
        <v>110</v>
      </c>
      <c r="H24" s="100" t="s">
        <v>199</v>
      </c>
      <c r="I24" s="97" t="s">
        <v>93</v>
      </c>
      <c r="K24" s="8"/>
      <c r="L24" s="8"/>
      <c r="M24" s="8"/>
      <c r="N24" s="8"/>
      <c r="O24" s="8"/>
      <c r="P24" s="8"/>
      <c r="Q24" s="8"/>
      <c r="R24" s="8"/>
      <c r="S24" s="8"/>
      <c r="T24" s="8"/>
      <c r="U24" s="8"/>
    </row>
    <row r="25" spans="2:21" s="22" customFormat="1" ht="80.45" customHeight="1">
      <c r="B25" s="120"/>
      <c r="C25" s="98"/>
      <c r="D25" s="261"/>
      <c r="E25" s="262"/>
      <c r="F25" s="100"/>
      <c r="G25" s="102"/>
      <c r="H25" s="100" t="s">
        <v>200</v>
      </c>
      <c r="I25" s="97" t="s">
        <v>94</v>
      </c>
      <c r="K25" s="8"/>
      <c r="L25" s="8"/>
      <c r="M25" s="8"/>
      <c r="N25" s="8"/>
      <c r="O25" s="8"/>
      <c r="P25" s="8"/>
      <c r="Q25" s="8"/>
      <c r="R25" s="8"/>
      <c r="S25" s="8"/>
      <c r="T25" s="8"/>
      <c r="U25" s="8"/>
    </row>
    <row r="26" spans="2:21" s="22" customFormat="1" ht="46.9" customHeight="1">
      <c r="B26" s="120"/>
      <c r="C26" s="98"/>
      <c r="D26" s="261"/>
      <c r="E26" s="262"/>
      <c r="F26" s="100"/>
      <c r="G26" s="102"/>
      <c r="H26" s="100" t="s">
        <v>201</v>
      </c>
      <c r="I26" s="97" t="s">
        <v>95</v>
      </c>
      <c r="K26" s="8"/>
      <c r="L26" s="8"/>
      <c r="M26" s="8"/>
      <c r="N26" s="8"/>
      <c r="O26" s="8"/>
      <c r="P26" s="8"/>
      <c r="Q26" s="8"/>
      <c r="R26" s="8"/>
      <c r="S26" s="8"/>
      <c r="T26" s="8"/>
      <c r="U26" s="8"/>
    </row>
    <row r="27" spans="2:21" s="22" customFormat="1" ht="38.25">
      <c r="B27" s="120"/>
      <c r="C27" s="98"/>
      <c r="D27" s="261"/>
      <c r="E27" s="262"/>
      <c r="F27" s="100"/>
      <c r="G27" s="102"/>
      <c r="H27" s="100" t="s">
        <v>202</v>
      </c>
      <c r="I27" s="97" t="s">
        <v>96</v>
      </c>
      <c r="K27" s="8"/>
      <c r="L27" s="8"/>
      <c r="M27" s="8"/>
      <c r="N27" s="8"/>
      <c r="O27" s="8"/>
      <c r="P27" s="8"/>
      <c r="Q27" s="8"/>
      <c r="R27" s="8"/>
      <c r="S27" s="8"/>
      <c r="T27" s="8"/>
      <c r="U27" s="8"/>
    </row>
    <row r="28" spans="2:21" s="22" customFormat="1" ht="38.25">
      <c r="B28" s="120"/>
      <c r="C28" s="98"/>
      <c r="D28" s="261"/>
      <c r="E28" s="262" t="s">
        <v>112</v>
      </c>
      <c r="F28" s="100" t="s">
        <v>194</v>
      </c>
      <c r="G28" s="102" t="s">
        <v>99</v>
      </c>
      <c r="H28" s="100" t="s">
        <v>203</v>
      </c>
      <c r="I28" s="97" t="s">
        <v>100</v>
      </c>
      <c r="K28" s="8"/>
      <c r="L28" s="8"/>
      <c r="M28" s="8"/>
      <c r="N28" s="8"/>
      <c r="O28" s="8"/>
      <c r="P28" s="8"/>
      <c r="Q28" s="8"/>
      <c r="R28" s="8"/>
      <c r="S28" s="8"/>
      <c r="T28" s="8"/>
      <c r="U28" s="8"/>
    </row>
    <row r="29" spans="2:21" s="22" customFormat="1" ht="38.25">
      <c r="B29" s="120"/>
      <c r="C29" s="98"/>
      <c r="D29" s="261"/>
      <c r="E29" s="262"/>
      <c r="F29" s="100"/>
      <c r="G29" s="102"/>
      <c r="H29" s="100" t="s">
        <v>204</v>
      </c>
      <c r="I29" s="97" t="s">
        <v>103</v>
      </c>
      <c r="K29" s="8"/>
      <c r="L29" s="8"/>
      <c r="M29" s="8"/>
      <c r="N29" s="8"/>
      <c r="O29" s="8"/>
      <c r="P29" s="8"/>
      <c r="Q29" s="8"/>
      <c r="R29" s="8"/>
      <c r="S29" s="8"/>
      <c r="T29" s="8"/>
      <c r="U29" s="8"/>
    </row>
    <row r="30" spans="2:21" s="22" customFormat="1" ht="76.5">
      <c r="B30" s="120"/>
      <c r="C30" s="98"/>
      <c r="D30" s="261"/>
      <c r="E30" s="262"/>
      <c r="F30" s="100"/>
      <c r="G30" s="102"/>
      <c r="H30" s="100" t="s">
        <v>205</v>
      </c>
      <c r="I30" s="97" t="s">
        <v>102</v>
      </c>
      <c r="K30" s="8"/>
      <c r="L30" s="8"/>
      <c r="M30" s="8"/>
      <c r="N30" s="8"/>
      <c r="O30" s="8"/>
      <c r="P30" s="8"/>
      <c r="Q30" s="8"/>
      <c r="R30" s="8"/>
      <c r="S30" s="8"/>
      <c r="T30" s="8"/>
      <c r="U30" s="8"/>
    </row>
    <row r="31" spans="2:21" s="22" customFormat="1" ht="25.5">
      <c r="B31" s="120"/>
      <c r="C31" s="98"/>
      <c r="D31" s="261"/>
      <c r="E31" s="262"/>
      <c r="F31" s="100"/>
      <c r="G31" s="102"/>
      <c r="H31" s="100" t="s">
        <v>206</v>
      </c>
      <c r="I31" s="97" t="s">
        <v>101</v>
      </c>
      <c r="K31" s="8"/>
      <c r="L31" s="8"/>
      <c r="M31" s="8"/>
      <c r="N31" s="8"/>
      <c r="O31" s="8"/>
      <c r="P31" s="8"/>
      <c r="Q31" s="8"/>
      <c r="R31" s="8"/>
      <c r="S31" s="8"/>
      <c r="T31" s="8"/>
      <c r="U31" s="8"/>
    </row>
    <row r="32" spans="2:21" s="22" customFormat="1" ht="38.25">
      <c r="B32" s="120"/>
      <c r="C32" s="261"/>
      <c r="D32" s="261" t="s">
        <v>97</v>
      </c>
      <c r="E32" s="262" t="s">
        <v>113</v>
      </c>
      <c r="F32" s="100" t="s">
        <v>195</v>
      </c>
      <c r="G32" s="97" t="s">
        <v>104</v>
      </c>
      <c r="H32" s="101" t="s">
        <v>209</v>
      </c>
      <c r="I32" s="97" t="s">
        <v>108</v>
      </c>
      <c r="K32" s="8"/>
      <c r="L32" s="8"/>
      <c r="M32" s="8"/>
      <c r="N32" s="8"/>
      <c r="O32" s="8"/>
      <c r="P32" s="8"/>
      <c r="Q32" s="8"/>
      <c r="R32" s="8"/>
      <c r="S32" s="8"/>
      <c r="T32" s="8"/>
      <c r="U32" s="8"/>
    </row>
    <row r="33" spans="2:21" s="22" customFormat="1" ht="38.25">
      <c r="B33" s="120"/>
      <c r="C33" s="261"/>
      <c r="D33" s="261"/>
      <c r="E33" s="262"/>
      <c r="F33" s="100"/>
      <c r="G33" s="97"/>
      <c r="H33" s="101" t="s">
        <v>210</v>
      </c>
      <c r="I33" s="97" t="s">
        <v>107</v>
      </c>
      <c r="K33" s="8"/>
      <c r="L33" s="8"/>
      <c r="M33" s="8"/>
      <c r="N33" s="8"/>
      <c r="O33" s="8"/>
      <c r="P33" s="8"/>
      <c r="Q33" s="8"/>
      <c r="R33" s="8"/>
      <c r="S33" s="8"/>
      <c r="T33" s="8"/>
      <c r="U33" s="8"/>
    </row>
    <row r="34" spans="2:21" s="22" customFormat="1" ht="25.5">
      <c r="B34" s="120"/>
      <c r="C34" s="261"/>
      <c r="D34" s="261"/>
      <c r="E34" s="262"/>
      <c r="F34" s="100"/>
      <c r="G34" s="97"/>
      <c r="H34" s="101" t="s">
        <v>211</v>
      </c>
      <c r="I34" s="97" t="s">
        <v>616</v>
      </c>
      <c r="K34" s="8"/>
      <c r="L34" s="8"/>
      <c r="M34" s="8"/>
      <c r="N34" s="8"/>
      <c r="O34" s="8"/>
      <c r="P34" s="8"/>
      <c r="Q34" s="8"/>
      <c r="R34" s="8"/>
      <c r="S34" s="8"/>
      <c r="T34" s="8"/>
      <c r="U34" s="8"/>
    </row>
    <row r="35" spans="2:21" s="22" customFormat="1" ht="51">
      <c r="B35" s="120"/>
      <c r="C35" s="261"/>
      <c r="D35" s="261"/>
      <c r="E35" s="262"/>
      <c r="F35" s="100" t="s">
        <v>196</v>
      </c>
      <c r="G35" s="97" t="s">
        <v>106</v>
      </c>
      <c r="H35" s="101" t="s">
        <v>212</v>
      </c>
      <c r="I35" s="97" t="s">
        <v>712</v>
      </c>
      <c r="K35" s="8"/>
      <c r="L35" s="8"/>
      <c r="M35" s="8"/>
      <c r="N35" s="8"/>
      <c r="O35" s="8"/>
      <c r="P35" s="8"/>
      <c r="Q35" s="8"/>
      <c r="R35" s="8"/>
      <c r="S35" s="8"/>
      <c r="T35" s="8"/>
      <c r="U35" s="8"/>
    </row>
    <row r="36" spans="2:21" s="22" customFormat="1" ht="63.75">
      <c r="B36" s="120"/>
      <c r="C36" s="261"/>
      <c r="D36" s="261"/>
      <c r="E36" s="262"/>
      <c r="F36" s="100" t="s">
        <v>711</v>
      </c>
      <c r="G36" s="97" t="s">
        <v>713</v>
      </c>
      <c r="H36" s="101"/>
      <c r="I36" s="97" t="s">
        <v>714</v>
      </c>
      <c r="K36" s="8"/>
      <c r="L36" s="8"/>
      <c r="M36" s="8"/>
      <c r="N36" s="8"/>
      <c r="O36" s="8"/>
      <c r="P36" s="8"/>
      <c r="Q36" s="8"/>
      <c r="R36" s="8"/>
      <c r="S36" s="8"/>
      <c r="T36" s="8"/>
      <c r="U36" s="8"/>
    </row>
    <row r="37" spans="2:21" s="22" customFormat="1" ht="51">
      <c r="B37" s="120"/>
      <c r="C37" s="261"/>
      <c r="D37" s="261"/>
      <c r="E37" s="262" t="s">
        <v>114</v>
      </c>
      <c r="F37" s="100" t="s">
        <v>197</v>
      </c>
      <c r="G37" s="97" t="s">
        <v>360</v>
      </c>
      <c r="H37" s="101" t="s">
        <v>213</v>
      </c>
      <c r="I37" s="97" t="s">
        <v>116</v>
      </c>
      <c r="K37" s="8"/>
      <c r="L37" s="8"/>
      <c r="M37" s="8"/>
      <c r="N37" s="8"/>
      <c r="O37" s="8"/>
      <c r="P37" s="8"/>
      <c r="Q37" s="8"/>
      <c r="R37" s="8"/>
      <c r="S37" s="8"/>
      <c r="T37" s="8"/>
      <c r="U37" s="8"/>
    </row>
    <row r="38" spans="2:21" s="22" customFormat="1" ht="38.25">
      <c r="B38" s="99"/>
      <c r="C38" s="261"/>
      <c r="D38" s="262"/>
      <c r="E38" s="100"/>
      <c r="F38" s="100"/>
      <c r="G38" s="97"/>
      <c r="H38" s="101" t="s">
        <v>214</v>
      </c>
      <c r="I38" s="97" t="s">
        <v>117</v>
      </c>
      <c r="K38" s="8"/>
      <c r="L38" s="8"/>
      <c r="M38" s="8"/>
      <c r="N38" s="8"/>
      <c r="O38" s="8"/>
      <c r="P38" s="8"/>
      <c r="Q38" s="8"/>
      <c r="R38" s="8"/>
      <c r="S38" s="8"/>
      <c r="T38" s="8"/>
      <c r="U38" s="8"/>
    </row>
    <row r="39" spans="2:21" s="22" customFormat="1" ht="38.25">
      <c r="B39" s="99"/>
      <c r="C39" s="261"/>
      <c r="D39" s="262"/>
      <c r="E39" s="100"/>
      <c r="F39" s="100" t="s">
        <v>198</v>
      </c>
      <c r="G39" s="97" t="s">
        <v>361</v>
      </c>
      <c r="H39" s="101" t="s">
        <v>215</v>
      </c>
      <c r="I39" s="97" t="s">
        <v>118</v>
      </c>
      <c r="K39" s="8"/>
      <c r="L39" s="8"/>
      <c r="M39" s="8"/>
      <c r="N39" s="8"/>
      <c r="O39" s="8"/>
      <c r="P39" s="8"/>
      <c r="Q39" s="8"/>
      <c r="R39" s="8"/>
      <c r="S39" s="8"/>
      <c r="T39" s="8"/>
      <c r="U39" s="8"/>
    </row>
    <row r="40" spans="2:21" s="22" customFormat="1" ht="38.25">
      <c r="B40" s="99"/>
      <c r="C40" s="261"/>
      <c r="D40" s="262"/>
      <c r="E40" s="100"/>
      <c r="F40" s="100"/>
      <c r="G40" s="97"/>
      <c r="H40" s="101" t="s">
        <v>216</v>
      </c>
      <c r="I40" s="97" t="s">
        <v>119</v>
      </c>
      <c r="K40" s="8"/>
      <c r="L40" s="8"/>
      <c r="M40" s="8"/>
      <c r="N40" s="8"/>
      <c r="O40" s="8"/>
      <c r="P40" s="8"/>
      <c r="Q40" s="8"/>
      <c r="R40" s="8"/>
      <c r="S40" s="8"/>
      <c r="T40" s="8"/>
      <c r="U40" s="8"/>
    </row>
    <row r="41" spans="2:21" s="22" customFormat="1" ht="38.25">
      <c r="B41" s="99"/>
      <c r="C41" s="261"/>
      <c r="D41" s="262"/>
      <c r="E41" s="100"/>
      <c r="F41" s="100"/>
      <c r="G41" s="97"/>
      <c r="H41" s="101" t="s">
        <v>216</v>
      </c>
      <c r="I41" s="97" t="s">
        <v>120</v>
      </c>
      <c r="K41" s="8"/>
      <c r="L41" s="8"/>
      <c r="M41" s="8"/>
      <c r="N41" s="8"/>
      <c r="O41" s="8"/>
      <c r="P41" s="8"/>
      <c r="Q41" s="8"/>
      <c r="R41" s="8"/>
      <c r="S41" s="8"/>
      <c r="T41" s="8"/>
      <c r="U41" s="8"/>
    </row>
    <row r="42" spans="2:21" s="22" customFormat="1" ht="38.25">
      <c r="B42" s="99"/>
      <c r="C42" s="261"/>
      <c r="D42" s="262"/>
      <c r="E42" s="100"/>
      <c r="F42" s="100" t="s">
        <v>307</v>
      </c>
      <c r="G42" s="97" t="s">
        <v>362</v>
      </c>
      <c r="H42" s="101" t="s">
        <v>308</v>
      </c>
      <c r="I42" s="97" t="s">
        <v>122</v>
      </c>
      <c r="K42" s="8"/>
      <c r="L42" s="8"/>
      <c r="M42" s="8"/>
      <c r="N42" s="8"/>
      <c r="O42" s="8"/>
      <c r="P42" s="8"/>
      <c r="Q42" s="8"/>
      <c r="R42" s="8"/>
      <c r="S42" s="8"/>
      <c r="T42" s="8"/>
      <c r="U42" s="8"/>
    </row>
    <row r="43" spans="2:21" s="22" customFormat="1" ht="38.25">
      <c r="B43" s="99"/>
      <c r="C43" s="261"/>
      <c r="D43" s="262"/>
      <c r="E43" s="100"/>
      <c r="F43" s="100"/>
      <c r="G43" s="97"/>
      <c r="H43" s="101" t="s">
        <v>309</v>
      </c>
      <c r="I43" s="97" t="s">
        <v>123</v>
      </c>
      <c r="K43" s="8"/>
      <c r="L43" s="8"/>
      <c r="M43" s="8"/>
      <c r="N43" s="8"/>
      <c r="O43" s="8"/>
      <c r="P43" s="8"/>
      <c r="Q43" s="8"/>
      <c r="R43" s="8"/>
      <c r="S43" s="8"/>
      <c r="T43" s="8"/>
      <c r="U43" s="8"/>
    </row>
    <row r="44" spans="2:21" s="22" customFormat="1" ht="51">
      <c r="B44" s="99"/>
      <c r="C44" s="261"/>
      <c r="D44" s="262"/>
      <c r="E44" s="100"/>
      <c r="F44" s="100"/>
      <c r="G44" s="97"/>
      <c r="H44" s="101" t="s">
        <v>310</v>
      </c>
      <c r="I44" s="97" t="s">
        <v>124</v>
      </c>
      <c r="K44" s="8"/>
      <c r="L44" s="8"/>
      <c r="M44" s="8"/>
      <c r="N44" s="8"/>
      <c r="O44" s="8"/>
      <c r="P44" s="8"/>
      <c r="Q44" s="8"/>
      <c r="R44" s="8"/>
      <c r="S44" s="8"/>
      <c r="T44" s="8"/>
      <c r="U44" s="8"/>
    </row>
    <row r="45" spans="2:21" s="22" customFormat="1" ht="54" customHeight="1">
      <c r="B45" s="99"/>
      <c r="C45" s="261"/>
      <c r="D45" s="185" t="s">
        <v>98</v>
      </c>
      <c r="E45" s="179"/>
      <c r="F45" s="100"/>
      <c r="G45" s="122" t="s">
        <v>604</v>
      </c>
      <c r="H45" s="101"/>
      <c r="I45" s="97" t="s">
        <v>605</v>
      </c>
      <c r="K45" s="8"/>
      <c r="L45" s="8"/>
      <c r="M45" s="8"/>
      <c r="N45" s="8"/>
      <c r="O45" s="8"/>
      <c r="P45" s="8"/>
      <c r="Q45" s="8"/>
      <c r="R45" s="8"/>
      <c r="S45" s="8"/>
      <c r="T45" s="8"/>
      <c r="U45" s="8"/>
    </row>
    <row r="46" spans="2:21" s="22" customFormat="1" ht="67.900000000000006" customHeight="1">
      <c r="B46" s="99"/>
      <c r="C46" s="261"/>
      <c r="D46" s="264"/>
      <c r="E46" s="183"/>
      <c r="F46" s="100"/>
      <c r="G46" s="184" t="s">
        <v>606</v>
      </c>
      <c r="H46" s="101"/>
      <c r="I46" s="97" t="s">
        <v>607</v>
      </c>
      <c r="K46" s="8"/>
      <c r="L46" s="8"/>
      <c r="M46" s="8"/>
      <c r="N46" s="8"/>
      <c r="O46" s="8"/>
      <c r="P46" s="8"/>
      <c r="Q46" s="8"/>
      <c r="R46" s="8"/>
      <c r="S46" s="8"/>
      <c r="T46" s="8"/>
      <c r="U46" s="8"/>
    </row>
    <row r="47" spans="2:21" s="22" customFormat="1" ht="108.6" customHeight="1">
      <c r="B47" s="99"/>
      <c r="C47" s="261"/>
      <c r="D47" s="262" t="s">
        <v>589</v>
      </c>
      <c r="E47" s="100" t="s">
        <v>145</v>
      </c>
      <c r="F47" s="100" t="s">
        <v>311</v>
      </c>
      <c r="G47" s="122" t="s">
        <v>403</v>
      </c>
      <c r="H47" s="100" t="s">
        <v>312</v>
      </c>
      <c r="I47" s="97" t="s">
        <v>128</v>
      </c>
      <c r="K47" s="8"/>
      <c r="L47" s="8"/>
      <c r="M47" s="8"/>
      <c r="N47" s="8"/>
      <c r="O47" s="8"/>
      <c r="P47" s="8"/>
      <c r="Q47" s="8"/>
      <c r="R47" s="8"/>
      <c r="S47" s="8"/>
      <c r="T47" s="8"/>
      <c r="U47" s="8"/>
    </row>
    <row r="48" spans="2:21" s="22" customFormat="1" ht="57" customHeight="1">
      <c r="B48" s="99"/>
      <c r="C48" s="261"/>
      <c r="D48" s="262"/>
      <c r="E48" s="100"/>
      <c r="F48" s="100"/>
      <c r="G48" s="97"/>
      <c r="H48" s="100" t="s">
        <v>313</v>
      </c>
      <c r="I48" s="97" t="s">
        <v>127</v>
      </c>
      <c r="K48" s="8"/>
      <c r="L48" s="8"/>
      <c r="M48" s="8"/>
      <c r="N48" s="8"/>
      <c r="O48" s="8"/>
      <c r="P48" s="8"/>
      <c r="Q48" s="8"/>
      <c r="R48" s="8"/>
      <c r="S48" s="8"/>
      <c r="T48" s="8"/>
      <c r="U48" s="8"/>
    </row>
    <row r="49" spans="2:21" s="22" customFormat="1" ht="49.15" customHeight="1">
      <c r="B49" s="99"/>
      <c r="C49" s="261"/>
      <c r="D49" s="262"/>
      <c r="E49" s="100"/>
      <c r="F49" s="100"/>
      <c r="G49" s="97"/>
      <c r="H49" s="100" t="s">
        <v>314</v>
      </c>
      <c r="I49" s="97" t="s">
        <v>129</v>
      </c>
      <c r="K49" s="8"/>
      <c r="L49" s="8"/>
      <c r="M49" s="8"/>
      <c r="N49" s="8"/>
      <c r="O49" s="8"/>
      <c r="P49" s="8"/>
      <c r="Q49" s="8"/>
      <c r="R49" s="8"/>
      <c r="S49" s="8"/>
      <c r="T49" s="8"/>
      <c r="U49" s="8"/>
    </row>
    <row r="50" spans="2:21" s="22" customFormat="1" ht="49.15" customHeight="1">
      <c r="B50" s="99"/>
      <c r="C50" s="261"/>
      <c r="D50" s="262"/>
      <c r="E50" s="100" t="s">
        <v>657</v>
      </c>
      <c r="F50" s="100" t="s">
        <v>658</v>
      </c>
      <c r="G50" s="97" t="s">
        <v>522</v>
      </c>
      <c r="H50" s="262" t="s">
        <v>659</v>
      </c>
      <c r="I50" s="97" t="s">
        <v>524</v>
      </c>
      <c r="K50" s="8"/>
      <c r="L50" s="8"/>
      <c r="M50" s="8"/>
      <c r="N50" s="8"/>
      <c r="O50" s="8"/>
      <c r="P50" s="8"/>
      <c r="Q50" s="8"/>
      <c r="R50" s="8"/>
      <c r="S50" s="8"/>
      <c r="T50" s="8"/>
      <c r="U50" s="8"/>
    </row>
    <row r="51" spans="2:21" s="22" customFormat="1" ht="68.45" customHeight="1">
      <c r="B51" s="99"/>
      <c r="C51" s="261"/>
      <c r="D51" s="262"/>
      <c r="E51" s="100"/>
      <c r="F51" s="100"/>
      <c r="G51" s="97"/>
      <c r="H51" s="262" t="s">
        <v>660</v>
      </c>
      <c r="I51" s="97" t="s">
        <v>527</v>
      </c>
      <c r="K51" s="8"/>
      <c r="L51" s="8"/>
      <c r="M51" s="8"/>
      <c r="N51" s="8"/>
      <c r="O51" s="8"/>
      <c r="P51" s="8"/>
      <c r="Q51" s="8"/>
      <c r="R51" s="8"/>
      <c r="S51" s="8"/>
      <c r="T51" s="8"/>
      <c r="U51" s="8"/>
    </row>
    <row r="52" spans="2:21" s="22" customFormat="1" ht="65.45" customHeight="1">
      <c r="B52" s="99"/>
      <c r="C52" s="261"/>
      <c r="D52" s="262" t="s">
        <v>602</v>
      </c>
      <c r="E52" s="179" t="s">
        <v>661</v>
      </c>
      <c r="F52" s="179" t="s">
        <v>662</v>
      </c>
      <c r="G52" s="122" t="s">
        <v>805</v>
      </c>
      <c r="H52" s="179" t="s">
        <v>804</v>
      </c>
      <c r="I52" s="122" t="s">
        <v>806</v>
      </c>
      <c r="K52" s="8"/>
      <c r="L52" s="8"/>
      <c r="M52" s="8"/>
      <c r="N52" s="8"/>
      <c r="O52" s="8"/>
      <c r="P52" s="8"/>
      <c r="Q52" s="8"/>
      <c r="R52" s="8"/>
      <c r="S52" s="8"/>
      <c r="T52" s="8"/>
      <c r="U52" s="8"/>
    </row>
    <row r="53" spans="2:21" s="22" customFormat="1" ht="63.75">
      <c r="B53" s="99"/>
      <c r="C53" s="261">
        <v>2.2000000000000002</v>
      </c>
      <c r="D53" s="262" t="s">
        <v>115</v>
      </c>
      <c r="E53" s="100" t="s">
        <v>121</v>
      </c>
      <c r="F53" s="100" t="s">
        <v>315</v>
      </c>
      <c r="G53" s="102" t="s">
        <v>363</v>
      </c>
      <c r="H53" s="187" t="s">
        <v>317</v>
      </c>
      <c r="I53" s="97" t="s">
        <v>92</v>
      </c>
      <c r="K53" s="8"/>
      <c r="L53" s="8"/>
      <c r="M53" s="8"/>
      <c r="N53" s="8"/>
      <c r="O53" s="8"/>
      <c r="P53" s="8"/>
      <c r="Q53" s="8"/>
      <c r="R53" s="8"/>
      <c r="S53" s="8"/>
      <c r="T53" s="8"/>
      <c r="U53" s="8"/>
    </row>
    <row r="54" spans="2:21" s="22" customFormat="1" ht="79.150000000000006" customHeight="1">
      <c r="B54" s="99"/>
      <c r="C54" s="261">
        <v>2.2999999999999998</v>
      </c>
      <c r="D54" s="262" t="s">
        <v>146</v>
      </c>
      <c r="E54" s="287" t="s">
        <v>150</v>
      </c>
      <c r="F54" s="287" t="s">
        <v>316</v>
      </c>
      <c r="G54" s="288" t="s">
        <v>364</v>
      </c>
      <c r="H54" s="289" t="s">
        <v>318</v>
      </c>
      <c r="I54" s="288" t="s">
        <v>131</v>
      </c>
      <c r="K54" s="8"/>
      <c r="L54" s="8"/>
      <c r="M54" s="8"/>
      <c r="N54" s="8"/>
      <c r="O54" s="8"/>
      <c r="P54" s="8"/>
      <c r="Q54" s="8"/>
      <c r="R54" s="8"/>
      <c r="S54" s="8"/>
      <c r="T54" s="8"/>
      <c r="U54" s="8"/>
    </row>
    <row r="55" spans="2:21" s="22" customFormat="1" ht="72" customHeight="1">
      <c r="B55" s="99"/>
      <c r="C55" s="261"/>
      <c r="D55" s="262"/>
      <c r="E55" s="287"/>
      <c r="F55" s="287"/>
      <c r="G55" s="288"/>
      <c r="H55" s="289" t="s">
        <v>626</v>
      </c>
      <c r="I55" s="288" t="s">
        <v>627</v>
      </c>
      <c r="K55" s="8"/>
      <c r="L55" s="8"/>
      <c r="M55" s="8"/>
      <c r="N55" s="8"/>
      <c r="O55" s="8"/>
      <c r="P55" s="8"/>
      <c r="Q55" s="8"/>
      <c r="R55" s="8"/>
      <c r="S55" s="8"/>
      <c r="T55" s="8"/>
      <c r="U55" s="8"/>
    </row>
    <row r="56" spans="2:21" s="22" customFormat="1" ht="72" customHeight="1">
      <c r="B56" s="99"/>
      <c r="C56" s="261"/>
      <c r="D56" s="262"/>
      <c r="E56" s="287"/>
      <c r="F56" s="287"/>
      <c r="G56" s="288"/>
      <c r="H56" s="289" t="s">
        <v>629</v>
      </c>
      <c r="I56" s="288" t="s">
        <v>630</v>
      </c>
      <c r="K56" s="8"/>
      <c r="L56" s="8"/>
      <c r="M56" s="8"/>
      <c r="N56" s="8"/>
      <c r="O56" s="8"/>
      <c r="P56" s="8"/>
      <c r="Q56" s="8"/>
      <c r="R56" s="8"/>
      <c r="S56" s="8"/>
      <c r="T56" s="8"/>
      <c r="U56" s="8"/>
    </row>
    <row r="57" spans="2:21" s="22" customFormat="1" ht="72" customHeight="1">
      <c r="B57" s="99"/>
      <c r="C57" s="261"/>
      <c r="D57" s="262" t="s">
        <v>147</v>
      </c>
      <c r="E57" s="287" t="s">
        <v>148</v>
      </c>
      <c r="F57" s="287" t="s">
        <v>319</v>
      </c>
      <c r="G57" s="288" t="s">
        <v>364</v>
      </c>
      <c r="H57" s="287" t="s">
        <v>322</v>
      </c>
      <c r="I57" s="288" t="s">
        <v>634</v>
      </c>
      <c r="K57" s="8"/>
      <c r="L57" s="8"/>
      <c r="M57" s="8"/>
      <c r="N57" s="8"/>
      <c r="O57" s="8"/>
      <c r="P57" s="8"/>
      <c r="Q57" s="8"/>
      <c r="R57" s="8"/>
      <c r="S57" s="8"/>
      <c r="T57" s="8"/>
      <c r="U57" s="8"/>
    </row>
    <row r="58" spans="2:21" s="22" customFormat="1" ht="61.15" customHeight="1">
      <c r="B58" s="99"/>
      <c r="C58" s="261"/>
      <c r="D58" s="262" t="s">
        <v>648</v>
      </c>
      <c r="E58" s="183" t="s">
        <v>649</v>
      </c>
      <c r="F58" s="183" t="s">
        <v>650</v>
      </c>
      <c r="G58" s="127" t="s">
        <v>620</v>
      </c>
      <c r="H58" s="208" t="s">
        <v>651</v>
      </c>
      <c r="I58" s="128" t="s">
        <v>617</v>
      </c>
      <c r="K58" s="8"/>
      <c r="L58" s="8"/>
      <c r="M58" s="8"/>
      <c r="N58" s="8"/>
      <c r="O58" s="8"/>
      <c r="P58" s="8"/>
      <c r="Q58" s="8"/>
      <c r="R58" s="8"/>
      <c r="S58" s="8"/>
      <c r="T58" s="8"/>
      <c r="U58" s="8"/>
    </row>
    <row r="59" spans="2:21" s="22" customFormat="1" ht="63.75">
      <c r="B59" s="290"/>
      <c r="C59" s="291" t="s">
        <v>1010</v>
      </c>
      <c r="D59" s="291" t="s">
        <v>636</v>
      </c>
      <c r="E59" s="291" t="s">
        <v>638</v>
      </c>
      <c r="F59" s="292" t="s">
        <v>640</v>
      </c>
      <c r="G59" s="293" t="s">
        <v>647</v>
      </c>
      <c r="H59" s="292" t="s">
        <v>641</v>
      </c>
      <c r="I59" s="294" t="s">
        <v>1011</v>
      </c>
      <c r="K59" s="8"/>
      <c r="L59" s="8"/>
      <c r="M59" s="8"/>
      <c r="N59" s="8"/>
      <c r="O59" s="8"/>
      <c r="P59" s="8"/>
      <c r="Q59" s="8"/>
      <c r="R59" s="8"/>
      <c r="S59" s="8"/>
      <c r="T59" s="8"/>
      <c r="U59" s="8"/>
    </row>
    <row r="60" spans="2:21" s="22" customFormat="1" ht="165.75">
      <c r="B60" s="290"/>
      <c r="C60" s="291"/>
      <c r="D60" s="292"/>
      <c r="E60" s="292" t="s">
        <v>642</v>
      </c>
      <c r="F60" s="292" t="s">
        <v>644</v>
      </c>
      <c r="G60" s="293" t="s">
        <v>645</v>
      </c>
      <c r="H60" s="292" t="s">
        <v>646</v>
      </c>
      <c r="I60" s="294" t="s">
        <v>1014</v>
      </c>
      <c r="K60" s="8"/>
      <c r="L60" s="8"/>
      <c r="M60" s="8"/>
      <c r="N60" s="8"/>
      <c r="O60" s="8"/>
      <c r="P60" s="8"/>
      <c r="Q60" s="8"/>
      <c r="R60" s="8"/>
      <c r="S60" s="8"/>
      <c r="T60" s="8"/>
      <c r="U60" s="8"/>
    </row>
    <row r="61" spans="2:21" s="22" customFormat="1" ht="51">
      <c r="B61" s="295">
        <v>3</v>
      </c>
      <c r="C61" s="265">
        <v>3.1</v>
      </c>
      <c r="D61" s="268" t="s">
        <v>89</v>
      </c>
      <c r="E61" s="262" t="s">
        <v>149</v>
      </c>
      <c r="F61" s="99" t="s">
        <v>320</v>
      </c>
      <c r="G61" s="97" t="s">
        <v>665</v>
      </c>
      <c r="H61" s="99" t="s">
        <v>321</v>
      </c>
      <c r="I61" s="102" t="s">
        <v>666</v>
      </c>
      <c r="K61" s="8"/>
      <c r="L61" s="8"/>
      <c r="M61" s="8"/>
      <c r="N61" s="8"/>
      <c r="O61" s="8"/>
      <c r="P61" s="8"/>
      <c r="Q61" s="8"/>
      <c r="R61" s="8"/>
      <c r="S61" s="8"/>
      <c r="T61" s="8"/>
      <c r="U61" s="8"/>
    </row>
    <row r="62" spans="2:21" s="22" customFormat="1" ht="53.45" customHeight="1">
      <c r="B62" s="296"/>
      <c r="C62" s="179">
        <v>3.2</v>
      </c>
      <c r="D62" s="266" t="s">
        <v>152</v>
      </c>
      <c r="E62" s="185" t="s">
        <v>157</v>
      </c>
      <c r="F62" s="181" t="s">
        <v>367</v>
      </c>
      <c r="G62" s="121" t="s">
        <v>365</v>
      </c>
      <c r="H62" s="187" t="s">
        <v>671</v>
      </c>
      <c r="I62" s="97" t="s">
        <v>135</v>
      </c>
      <c r="K62" s="8"/>
      <c r="L62" s="8"/>
      <c r="M62" s="8"/>
      <c r="N62" s="8"/>
      <c r="O62" s="8"/>
      <c r="P62" s="8"/>
      <c r="Q62" s="8"/>
      <c r="R62" s="8"/>
      <c r="S62" s="8"/>
      <c r="T62" s="8"/>
      <c r="U62" s="8"/>
    </row>
    <row r="63" spans="2:21" s="22" customFormat="1" ht="45" customHeight="1">
      <c r="B63" s="296"/>
      <c r="C63" s="175"/>
      <c r="D63" s="267"/>
      <c r="E63" s="101"/>
      <c r="F63" s="175"/>
      <c r="G63" s="102"/>
      <c r="H63" s="187" t="s">
        <v>672</v>
      </c>
      <c r="I63" s="122" t="s">
        <v>132</v>
      </c>
      <c r="K63" s="8"/>
      <c r="L63" s="8"/>
      <c r="M63" s="8"/>
      <c r="N63" s="8"/>
      <c r="O63" s="8"/>
      <c r="P63" s="8"/>
      <c r="Q63" s="8"/>
      <c r="R63" s="8"/>
      <c r="S63" s="8"/>
      <c r="T63" s="8"/>
      <c r="U63" s="8"/>
    </row>
    <row r="64" spans="2:21" s="22" customFormat="1" ht="45" customHeight="1">
      <c r="B64" s="296"/>
      <c r="C64" s="175"/>
      <c r="D64" s="267"/>
      <c r="E64" s="101"/>
      <c r="F64" s="175"/>
      <c r="G64" s="102"/>
      <c r="H64" s="187" t="s">
        <v>673</v>
      </c>
      <c r="I64" s="97" t="s">
        <v>134</v>
      </c>
      <c r="K64" s="8"/>
      <c r="L64" s="8"/>
      <c r="M64" s="8"/>
      <c r="N64" s="8"/>
      <c r="O64" s="8"/>
      <c r="P64" s="8"/>
      <c r="Q64" s="8"/>
      <c r="R64" s="8"/>
      <c r="S64" s="8"/>
      <c r="T64" s="8"/>
      <c r="U64" s="8"/>
    </row>
    <row r="65" spans="2:21" s="22" customFormat="1" ht="45" customHeight="1">
      <c r="B65" s="296"/>
      <c r="C65" s="175"/>
      <c r="D65" s="267"/>
      <c r="E65" s="101"/>
      <c r="F65" s="175"/>
      <c r="G65" s="102"/>
      <c r="H65" s="187" t="s">
        <v>674</v>
      </c>
      <c r="I65" s="97" t="s">
        <v>133</v>
      </c>
      <c r="K65" s="8"/>
      <c r="L65" s="8"/>
      <c r="M65" s="8"/>
      <c r="N65" s="8"/>
      <c r="O65" s="8"/>
      <c r="P65" s="8"/>
      <c r="Q65" s="8"/>
      <c r="R65" s="8"/>
      <c r="S65" s="8"/>
      <c r="T65" s="8"/>
      <c r="U65" s="8"/>
    </row>
    <row r="66" spans="2:21" s="22" customFormat="1" ht="38.25">
      <c r="B66" s="296"/>
      <c r="C66" s="175"/>
      <c r="D66" s="267"/>
      <c r="E66" s="262" t="s">
        <v>151</v>
      </c>
      <c r="F66" s="175" t="s">
        <v>323</v>
      </c>
      <c r="G66" s="102" t="s">
        <v>823</v>
      </c>
      <c r="H66" s="187" t="s">
        <v>324</v>
      </c>
      <c r="I66" s="102" t="s">
        <v>824</v>
      </c>
      <c r="K66" s="8"/>
      <c r="L66" s="8"/>
      <c r="M66" s="8"/>
      <c r="N66" s="8"/>
      <c r="O66" s="8"/>
      <c r="P66" s="8"/>
      <c r="Q66" s="8"/>
      <c r="R66" s="8"/>
      <c r="S66" s="8"/>
      <c r="T66" s="8"/>
      <c r="U66" s="8"/>
    </row>
    <row r="67" spans="2:21" s="22" customFormat="1" ht="38.25">
      <c r="B67" s="296"/>
      <c r="C67" s="175"/>
      <c r="D67" s="267"/>
      <c r="E67" s="101"/>
      <c r="F67" s="175" t="s">
        <v>825</v>
      </c>
      <c r="G67" s="102" t="s">
        <v>366</v>
      </c>
      <c r="H67" s="187" t="s">
        <v>826</v>
      </c>
      <c r="I67" s="102" t="s">
        <v>136</v>
      </c>
      <c r="K67" s="8"/>
      <c r="L67" s="8"/>
      <c r="M67" s="8"/>
      <c r="N67" s="8"/>
      <c r="O67" s="8"/>
      <c r="P67" s="8"/>
      <c r="Q67" s="8"/>
      <c r="R67" s="8"/>
      <c r="S67" s="8"/>
      <c r="T67" s="8"/>
      <c r="U67" s="8"/>
    </row>
    <row r="68" spans="2:21" s="22" customFormat="1" ht="38.25">
      <c r="B68" s="296"/>
      <c r="C68" s="175"/>
      <c r="D68" s="267"/>
      <c r="E68" s="101"/>
      <c r="F68" s="175"/>
      <c r="G68" s="102"/>
      <c r="H68" s="187" t="s">
        <v>827</v>
      </c>
      <c r="I68" s="97" t="s">
        <v>137</v>
      </c>
      <c r="K68" s="8"/>
      <c r="L68" s="8"/>
      <c r="M68" s="8"/>
      <c r="N68" s="8"/>
      <c r="O68" s="8"/>
      <c r="P68" s="8"/>
      <c r="Q68" s="8"/>
      <c r="R68" s="8"/>
      <c r="S68" s="8"/>
      <c r="T68" s="8"/>
      <c r="U68" s="8"/>
    </row>
    <row r="69" spans="2:21" s="22" customFormat="1" ht="46.5" customHeight="1">
      <c r="B69" s="296"/>
      <c r="C69" s="100">
        <v>3.3</v>
      </c>
      <c r="D69" s="269" t="s">
        <v>154</v>
      </c>
      <c r="E69" s="262" t="s">
        <v>158</v>
      </c>
      <c r="F69" s="99" t="s">
        <v>368</v>
      </c>
      <c r="G69" s="102" t="s">
        <v>829</v>
      </c>
      <c r="H69" s="99" t="s">
        <v>836</v>
      </c>
      <c r="I69" s="130" t="s">
        <v>830</v>
      </c>
      <c r="K69" s="8"/>
      <c r="L69" s="8"/>
      <c r="M69" s="8"/>
      <c r="N69" s="8"/>
      <c r="O69" s="8"/>
      <c r="P69" s="8"/>
      <c r="Q69" s="8"/>
      <c r="R69" s="8"/>
      <c r="S69" s="8"/>
      <c r="T69" s="8"/>
      <c r="U69" s="8"/>
    </row>
    <row r="70" spans="2:21" s="22" customFormat="1" ht="38.25">
      <c r="B70" s="296"/>
      <c r="C70" s="100">
        <v>3.4</v>
      </c>
      <c r="D70" s="269" t="s">
        <v>153</v>
      </c>
      <c r="E70" s="262" t="s">
        <v>159</v>
      </c>
      <c r="F70" s="99" t="s">
        <v>369</v>
      </c>
      <c r="G70" s="102" t="s">
        <v>833</v>
      </c>
      <c r="H70" s="99" t="s">
        <v>837</v>
      </c>
      <c r="I70" s="97" t="s">
        <v>834</v>
      </c>
      <c r="K70" s="8"/>
      <c r="L70" s="8"/>
      <c r="M70" s="8"/>
      <c r="N70" s="8"/>
      <c r="O70" s="8"/>
      <c r="P70" s="8"/>
      <c r="Q70" s="8"/>
      <c r="R70" s="8"/>
      <c r="S70" s="8"/>
      <c r="T70" s="8"/>
      <c r="U70" s="8"/>
    </row>
    <row r="71" spans="2:21" s="22" customFormat="1" ht="84.6" customHeight="1">
      <c r="B71" s="297"/>
      <c r="C71" s="298">
        <v>3.5</v>
      </c>
      <c r="D71" s="299" t="s">
        <v>155</v>
      </c>
      <c r="E71" s="300" t="s">
        <v>160</v>
      </c>
      <c r="F71" s="301" t="s">
        <v>160</v>
      </c>
      <c r="G71" s="302" t="s">
        <v>720</v>
      </c>
      <c r="H71" s="301" t="s">
        <v>370</v>
      </c>
      <c r="I71" s="302" t="s">
        <v>721</v>
      </c>
      <c r="K71" s="8"/>
      <c r="L71" s="8"/>
      <c r="M71" s="8"/>
      <c r="N71" s="8"/>
      <c r="O71" s="8"/>
      <c r="P71" s="8"/>
      <c r="Q71" s="8"/>
      <c r="R71" s="8"/>
      <c r="S71" s="8"/>
      <c r="T71" s="8"/>
      <c r="U71" s="8"/>
    </row>
    <row r="72" spans="2:21" s="22" customFormat="1" ht="84.6" customHeight="1">
      <c r="B72" s="303"/>
      <c r="C72" s="304"/>
      <c r="D72" s="297"/>
      <c r="E72" s="301"/>
      <c r="F72" s="301" t="s">
        <v>1021</v>
      </c>
      <c r="G72" s="302" t="s">
        <v>611</v>
      </c>
      <c r="H72" s="301" t="s">
        <v>1022</v>
      </c>
      <c r="I72" s="305" t="s">
        <v>724</v>
      </c>
      <c r="K72" s="8"/>
      <c r="L72" s="8"/>
      <c r="M72" s="8"/>
      <c r="N72" s="8"/>
      <c r="O72" s="8"/>
      <c r="P72" s="8"/>
      <c r="Q72" s="8"/>
      <c r="R72" s="8"/>
      <c r="S72" s="8"/>
      <c r="T72" s="8"/>
      <c r="U72" s="8"/>
    </row>
    <row r="73" spans="2:21" s="22" customFormat="1" ht="84.6" customHeight="1">
      <c r="B73" s="306"/>
      <c r="C73" s="307"/>
      <c r="D73" s="303"/>
      <c r="E73" s="301"/>
      <c r="F73" s="301"/>
      <c r="G73" s="308"/>
      <c r="H73" s="301" t="s">
        <v>1023</v>
      </c>
      <c r="I73" s="305" t="s">
        <v>727</v>
      </c>
      <c r="K73" s="8"/>
      <c r="L73" s="8"/>
      <c r="M73" s="8"/>
      <c r="N73" s="8"/>
      <c r="O73" s="8"/>
      <c r="P73" s="8"/>
      <c r="Q73" s="8"/>
      <c r="R73" s="8"/>
      <c r="S73" s="8"/>
      <c r="T73" s="8"/>
      <c r="U73" s="8"/>
    </row>
    <row r="74" spans="2:21" s="22" customFormat="1" ht="84.6" customHeight="1">
      <c r="B74" s="309"/>
      <c r="C74" s="310"/>
      <c r="D74" s="311"/>
      <c r="E74" s="312"/>
      <c r="F74" s="301" t="s">
        <v>1024</v>
      </c>
      <c r="G74" s="313" t="s">
        <v>1017</v>
      </c>
      <c r="H74" s="301" t="s">
        <v>1025</v>
      </c>
      <c r="I74" s="313" t="s">
        <v>1018</v>
      </c>
      <c r="K74" s="8"/>
      <c r="L74" s="8"/>
      <c r="M74" s="8"/>
      <c r="N74" s="8"/>
      <c r="O74" s="8"/>
      <c r="P74" s="8"/>
      <c r="Q74" s="8"/>
      <c r="R74" s="8"/>
      <c r="S74" s="8"/>
      <c r="T74" s="8"/>
      <c r="U74" s="8"/>
    </row>
    <row r="75" spans="2:21" s="22" customFormat="1" ht="166.9" customHeight="1">
      <c r="B75" s="306"/>
      <c r="C75" s="307"/>
      <c r="D75" s="303"/>
      <c r="E75" s="301"/>
      <c r="F75" s="301" t="s">
        <v>1026</v>
      </c>
      <c r="G75" s="308" t="s">
        <v>730</v>
      </c>
      <c r="H75" s="301" t="s">
        <v>1027</v>
      </c>
      <c r="I75" s="305" t="s">
        <v>731</v>
      </c>
      <c r="K75" s="8"/>
      <c r="L75" s="8"/>
      <c r="M75" s="8"/>
      <c r="N75" s="8"/>
      <c r="O75" s="8"/>
      <c r="P75" s="8"/>
      <c r="Q75" s="8"/>
      <c r="R75" s="8"/>
      <c r="S75" s="8"/>
      <c r="T75" s="8"/>
      <c r="U75" s="8"/>
    </row>
    <row r="76" spans="2:21" s="22" customFormat="1" ht="25.5">
      <c r="B76" s="120"/>
      <c r="C76" s="261">
        <v>3.6</v>
      </c>
      <c r="D76" s="283" t="s">
        <v>156</v>
      </c>
      <c r="E76" s="314" t="s">
        <v>161</v>
      </c>
      <c r="F76" s="315" t="s">
        <v>371</v>
      </c>
      <c r="G76" s="316" t="s">
        <v>405</v>
      </c>
      <c r="H76" s="315" t="s">
        <v>415</v>
      </c>
      <c r="I76" s="317" t="s">
        <v>406</v>
      </c>
      <c r="K76" s="8"/>
      <c r="L76" s="8"/>
      <c r="M76" s="8"/>
      <c r="N76" s="8"/>
      <c r="O76" s="8"/>
      <c r="P76" s="8"/>
      <c r="Q76" s="8"/>
      <c r="R76" s="8"/>
      <c r="S76" s="8"/>
      <c r="T76" s="8"/>
      <c r="U76" s="8"/>
    </row>
    <row r="77" spans="2:21" s="22" customFormat="1" ht="25.5">
      <c r="B77" s="120"/>
      <c r="C77" s="261"/>
      <c r="D77" s="318"/>
      <c r="E77" s="319"/>
      <c r="F77" s="315" t="s">
        <v>414</v>
      </c>
      <c r="G77" s="316" t="s">
        <v>407</v>
      </c>
      <c r="H77" s="315" t="s">
        <v>416</v>
      </c>
      <c r="I77" s="317" t="s">
        <v>408</v>
      </c>
      <c r="K77" s="8"/>
      <c r="L77" s="8"/>
      <c r="M77" s="8"/>
      <c r="N77" s="8"/>
      <c r="O77" s="8"/>
      <c r="P77" s="8"/>
      <c r="Q77" s="8"/>
      <c r="R77" s="8"/>
      <c r="S77" s="8"/>
      <c r="T77" s="8"/>
      <c r="U77" s="8"/>
    </row>
    <row r="78" spans="2:21" s="22" customFormat="1" ht="51">
      <c r="B78" s="120"/>
      <c r="C78" s="261"/>
      <c r="D78" s="318"/>
      <c r="E78" s="319"/>
      <c r="F78" s="315"/>
      <c r="G78" s="316"/>
      <c r="H78" s="315"/>
      <c r="I78" s="317" t="s">
        <v>409</v>
      </c>
      <c r="K78" s="8"/>
      <c r="L78" s="8"/>
      <c r="M78" s="8"/>
      <c r="N78" s="8"/>
      <c r="O78" s="8"/>
      <c r="P78" s="8"/>
      <c r="Q78" s="8"/>
      <c r="R78" s="8"/>
      <c r="S78" s="8"/>
      <c r="T78" s="8"/>
      <c r="U78" s="8"/>
    </row>
    <row r="79" spans="2:21" s="22" customFormat="1" ht="89.25">
      <c r="B79" s="120"/>
      <c r="C79" s="261"/>
      <c r="D79" s="318"/>
      <c r="E79" s="319"/>
      <c r="F79" s="315" t="s">
        <v>417</v>
      </c>
      <c r="G79" s="316" t="s">
        <v>410</v>
      </c>
      <c r="H79" s="315" t="s">
        <v>418</v>
      </c>
      <c r="I79" s="317" t="s">
        <v>411</v>
      </c>
      <c r="K79" s="8"/>
      <c r="L79" s="8"/>
      <c r="M79" s="8"/>
      <c r="N79" s="8"/>
      <c r="O79" s="8"/>
      <c r="P79" s="8"/>
      <c r="Q79" s="8"/>
      <c r="R79" s="8"/>
      <c r="S79" s="8"/>
      <c r="T79" s="8"/>
      <c r="U79" s="8"/>
    </row>
    <row r="80" spans="2:21" s="22" customFormat="1" ht="51">
      <c r="B80" s="120"/>
      <c r="C80" s="261">
        <v>3.7</v>
      </c>
      <c r="D80" s="300" t="s">
        <v>733</v>
      </c>
      <c r="E80" s="320" t="s">
        <v>734</v>
      </c>
      <c r="F80" s="321" t="s">
        <v>735</v>
      </c>
      <c r="G80" s="305" t="s">
        <v>413</v>
      </c>
      <c r="H80" s="321" t="s">
        <v>736</v>
      </c>
      <c r="I80" s="305" t="s">
        <v>1032</v>
      </c>
      <c r="K80" s="8"/>
      <c r="L80" s="8"/>
      <c r="M80" s="8"/>
      <c r="N80" s="8"/>
      <c r="O80" s="8"/>
      <c r="P80" s="8"/>
      <c r="Q80" s="8"/>
      <c r="R80" s="8"/>
      <c r="S80" s="8"/>
      <c r="T80" s="8"/>
      <c r="U80" s="8"/>
    </row>
    <row r="81" spans="2:21" s="22" customFormat="1" ht="51">
      <c r="B81" s="120"/>
      <c r="C81" s="261"/>
      <c r="D81" s="303"/>
      <c r="E81" s="321"/>
      <c r="F81" s="321" t="s">
        <v>737</v>
      </c>
      <c r="G81" s="305" t="s">
        <v>1035</v>
      </c>
      <c r="H81" s="321" t="s">
        <v>739</v>
      </c>
      <c r="I81" s="305" t="s">
        <v>420</v>
      </c>
      <c r="K81" s="8"/>
      <c r="L81" s="8"/>
      <c r="M81" s="8"/>
      <c r="N81" s="8"/>
      <c r="O81" s="8"/>
      <c r="P81" s="8"/>
      <c r="Q81" s="8"/>
      <c r="R81" s="8"/>
      <c r="S81" s="8"/>
      <c r="T81" s="8"/>
      <c r="U81" s="8"/>
    </row>
    <row r="82" spans="2:21" ht="38.25">
      <c r="B82" s="120"/>
      <c r="C82" s="261"/>
      <c r="D82" s="303"/>
      <c r="E82" s="321"/>
      <c r="F82" s="321" t="s">
        <v>738</v>
      </c>
      <c r="G82" s="322" t="s">
        <v>419</v>
      </c>
      <c r="H82" s="321" t="s">
        <v>740</v>
      </c>
      <c r="I82" s="305" t="s">
        <v>1037</v>
      </c>
    </row>
    <row r="83" spans="2:21" ht="85.15" customHeight="1">
      <c r="B83" s="120"/>
      <c r="C83" s="261">
        <v>4.0999999999999996</v>
      </c>
      <c r="D83" s="262" t="s">
        <v>90</v>
      </c>
      <c r="E83" s="179" t="s">
        <v>164</v>
      </c>
      <c r="F83" s="111" t="s">
        <v>422</v>
      </c>
      <c r="G83" s="121" t="s">
        <v>421</v>
      </c>
      <c r="H83" s="111" t="s">
        <v>423</v>
      </c>
      <c r="I83" s="121" t="s">
        <v>687</v>
      </c>
      <c r="J83" s="22" t="s">
        <v>568</v>
      </c>
    </row>
    <row r="84" spans="2:21" ht="46.15" customHeight="1">
      <c r="B84" s="120"/>
      <c r="C84" s="98"/>
      <c r="D84" s="101"/>
      <c r="E84" s="99"/>
      <c r="F84" s="111"/>
      <c r="G84" s="121"/>
      <c r="H84" s="111" t="s">
        <v>424</v>
      </c>
      <c r="I84" s="121" t="s">
        <v>571</v>
      </c>
      <c r="J84" s="196">
        <v>4</v>
      </c>
      <c r="K84" s="197"/>
      <c r="L84" s="198" t="s">
        <v>568</v>
      </c>
    </row>
    <row r="85" spans="2:21" ht="60" customHeight="1" thickBot="1">
      <c r="B85" s="120"/>
      <c r="C85" s="98"/>
      <c r="D85" s="101"/>
      <c r="E85" s="99"/>
      <c r="F85" s="111" t="s">
        <v>426</v>
      </c>
      <c r="G85" s="102" t="s">
        <v>425</v>
      </c>
      <c r="H85" s="111" t="s">
        <v>427</v>
      </c>
      <c r="I85" s="102" t="s">
        <v>572</v>
      </c>
    </row>
    <row r="86" spans="2:21" ht="57.6" customHeight="1">
      <c r="B86" s="120"/>
      <c r="C86" s="261"/>
      <c r="D86" s="261"/>
      <c r="E86" s="271" t="s">
        <v>745</v>
      </c>
      <c r="F86" s="112" t="s">
        <v>746</v>
      </c>
      <c r="G86" s="123" t="s">
        <v>428</v>
      </c>
      <c r="H86" s="112" t="s">
        <v>747</v>
      </c>
      <c r="I86" s="116" t="s">
        <v>429</v>
      </c>
      <c r="J86" s="196">
        <v>13</v>
      </c>
      <c r="K86" s="205" t="s">
        <v>841</v>
      </c>
      <c r="L86" s="199" t="s">
        <v>842</v>
      </c>
    </row>
    <row r="87" spans="2:21" ht="56.45" customHeight="1">
      <c r="B87" s="120"/>
      <c r="C87" s="261"/>
      <c r="D87" s="261"/>
      <c r="E87" s="272"/>
      <c r="F87" s="117"/>
      <c r="G87" s="115"/>
      <c r="H87" s="112" t="s">
        <v>748</v>
      </c>
      <c r="I87" s="116" t="s">
        <v>585</v>
      </c>
      <c r="J87" s="196">
        <v>14</v>
      </c>
      <c r="K87" s="206" t="s">
        <v>843</v>
      </c>
      <c r="L87" s="199" t="s">
        <v>842</v>
      </c>
    </row>
    <row r="88" spans="2:21" ht="85.15" customHeight="1">
      <c r="B88" s="120"/>
      <c r="C88" s="271">
        <v>4.2</v>
      </c>
      <c r="D88" s="271" t="s">
        <v>162</v>
      </c>
      <c r="E88" s="271" t="s">
        <v>165</v>
      </c>
      <c r="F88" s="112" t="s">
        <v>437</v>
      </c>
      <c r="G88" s="121" t="s">
        <v>430</v>
      </c>
      <c r="H88" s="111" t="s">
        <v>440</v>
      </c>
      <c r="I88" s="121" t="s">
        <v>431</v>
      </c>
      <c r="J88" s="64" t="s">
        <v>569</v>
      </c>
    </row>
    <row r="89" spans="2:21" ht="51">
      <c r="B89" s="120"/>
      <c r="C89" s="98"/>
      <c r="D89" s="120"/>
      <c r="E89" s="120"/>
      <c r="F89" s="112" t="s">
        <v>438</v>
      </c>
      <c r="G89" s="122" t="s">
        <v>432</v>
      </c>
      <c r="H89" s="111" t="s">
        <v>441</v>
      </c>
      <c r="I89" s="121" t="s">
        <v>433</v>
      </c>
      <c r="J89" s="64"/>
    </row>
    <row r="90" spans="2:21" ht="60.6" customHeight="1">
      <c r="B90" s="120"/>
      <c r="C90" s="98"/>
      <c r="D90" s="120"/>
      <c r="E90" s="120"/>
      <c r="F90" s="101" t="s">
        <v>439</v>
      </c>
      <c r="G90" s="97" t="s">
        <v>434</v>
      </c>
      <c r="H90" s="99" t="s">
        <v>442</v>
      </c>
      <c r="I90" s="102" t="s">
        <v>435</v>
      </c>
      <c r="J90" s="63"/>
    </row>
    <row r="91" spans="2:21" ht="51" customHeight="1">
      <c r="B91" s="120"/>
      <c r="C91" s="98"/>
      <c r="D91" s="120"/>
      <c r="E91" s="120"/>
      <c r="F91" s="101"/>
      <c r="G91" s="97"/>
      <c r="H91" s="99" t="s">
        <v>443</v>
      </c>
      <c r="I91" s="102" t="s">
        <v>582</v>
      </c>
      <c r="J91" s="63"/>
    </row>
    <row r="92" spans="2:21" ht="103.9" customHeight="1">
      <c r="B92" s="120"/>
      <c r="C92" s="98"/>
      <c r="D92" s="120"/>
      <c r="E92" s="120"/>
      <c r="F92" s="270"/>
      <c r="G92" s="97"/>
      <c r="H92" s="99" t="s">
        <v>584</v>
      </c>
      <c r="I92" s="102" t="s">
        <v>436</v>
      </c>
      <c r="J92" s="63"/>
    </row>
    <row r="93" spans="2:21" ht="33" customHeight="1">
      <c r="B93" s="274"/>
      <c r="C93" s="104"/>
      <c r="D93" s="274" t="s">
        <v>91</v>
      </c>
      <c r="E93" s="274" t="s">
        <v>166</v>
      </c>
      <c r="F93" s="112" t="s">
        <v>446</v>
      </c>
      <c r="G93" s="123" t="s">
        <v>444</v>
      </c>
      <c r="H93" s="112" t="s">
        <v>447</v>
      </c>
      <c r="I93" s="123" t="s">
        <v>445</v>
      </c>
      <c r="J93" s="63"/>
    </row>
    <row r="94" spans="2:21" ht="81" customHeight="1">
      <c r="B94" s="120"/>
      <c r="C94" s="98">
        <v>4.3</v>
      </c>
      <c r="D94" s="120" t="s">
        <v>163</v>
      </c>
      <c r="E94" s="120" t="s">
        <v>167</v>
      </c>
      <c r="F94" s="262" t="s">
        <v>330</v>
      </c>
      <c r="G94" s="102" t="s">
        <v>328</v>
      </c>
      <c r="H94" s="100" t="s">
        <v>743</v>
      </c>
      <c r="I94" s="102" t="s">
        <v>503</v>
      </c>
      <c r="J94" s="63"/>
    </row>
    <row r="95" spans="2:21" ht="50.45" customHeight="1">
      <c r="B95" s="120"/>
      <c r="C95" s="261"/>
      <c r="D95" s="120"/>
      <c r="E95" s="323"/>
      <c r="F95" s="262" t="s">
        <v>331</v>
      </c>
      <c r="G95" s="102" t="s">
        <v>329</v>
      </c>
      <c r="H95" s="100" t="s">
        <v>744</v>
      </c>
      <c r="I95" s="102" t="s">
        <v>500</v>
      </c>
      <c r="J95" s="63"/>
    </row>
    <row r="96" spans="2:21" ht="43.9" customHeight="1">
      <c r="B96" s="120"/>
      <c r="C96" s="98">
        <v>4.4000000000000004</v>
      </c>
      <c r="D96" s="274" t="s">
        <v>168</v>
      </c>
      <c r="E96" s="274" t="s">
        <v>169</v>
      </c>
      <c r="F96" s="101" t="s">
        <v>335</v>
      </c>
      <c r="G96" s="102" t="s">
        <v>333</v>
      </c>
      <c r="H96" s="187" t="s">
        <v>346</v>
      </c>
      <c r="I96" s="102" t="s">
        <v>334</v>
      </c>
      <c r="J96" s="196"/>
      <c r="K96" s="97" t="s">
        <v>234</v>
      </c>
    </row>
    <row r="97" spans="2:11" ht="43.9" customHeight="1">
      <c r="B97" s="120"/>
      <c r="C97" s="98"/>
      <c r="D97" s="273"/>
      <c r="E97" s="273"/>
      <c r="F97" s="101"/>
      <c r="G97" s="212" t="s">
        <v>550</v>
      </c>
      <c r="H97" s="187"/>
      <c r="I97" s="102"/>
      <c r="J97" s="196"/>
      <c r="K97" s="130" t="s">
        <v>480</v>
      </c>
    </row>
    <row r="98" spans="2:11" ht="43.9" customHeight="1">
      <c r="B98" s="120"/>
      <c r="C98" s="98"/>
      <c r="D98" s="273"/>
      <c r="E98" s="129"/>
      <c r="F98" s="262"/>
      <c r="G98" s="102"/>
      <c r="H98" s="187" t="s">
        <v>853</v>
      </c>
      <c r="I98" s="102" t="s">
        <v>851</v>
      </c>
      <c r="J98" s="196"/>
      <c r="K98" s="97" t="s">
        <v>852</v>
      </c>
    </row>
    <row r="99" spans="2:11" ht="38.25">
      <c r="B99" s="120"/>
      <c r="C99" s="98"/>
      <c r="D99" s="120"/>
      <c r="E99" s="120" t="s">
        <v>336</v>
      </c>
      <c r="F99" s="262" t="s">
        <v>341</v>
      </c>
      <c r="G99" s="102" t="s">
        <v>337</v>
      </c>
      <c r="H99" s="187" t="s">
        <v>343</v>
      </c>
      <c r="I99" s="102" t="s">
        <v>505</v>
      </c>
      <c r="J99" s="63"/>
    </row>
    <row r="100" spans="2:11" ht="63.6" customHeight="1">
      <c r="B100" s="120"/>
      <c r="C100" s="98"/>
      <c r="D100" s="120"/>
      <c r="E100" s="120"/>
      <c r="F100" s="262" t="s">
        <v>342</v>
      </c>
      <c r="G100" s="102" t="s">
        <v>338</v>
      </c>
      <c r="H100" s="187" t="s">
        <v>344</v>
      </c>
      <c r="I100" s="102" t="s">
        <v>339</v>
      </c>
      <c r="J100" s="63"/>
    </row>
    <row r="101" spans="2:11" ht="72" customHeight="1">
      <c r="B101" s="120"/>
      <c r="C101" s="98"/>
      <c r="D101" s="120"/>
      <c r="E101" s="120"/>
      <c r="F101" s="262"/>
      <c r="G101" s="102"/>
      <c r="H101" s="187" t="s">
        <v>345</v>
      </c>
      <c r="I101" s="102" t="s">
        <v>340</v>
      </c>
      <c r="J101" s="63"/>
    </row>
    <row r="102" spans="2:11" ht="80.45" customHeight="1">
      <c r="B102" s="120"/>
      <c r="C102" s="324">
        <v>4.5</v>
      </c>
      <c r="D102" s="120" t="s">
        <v>170</v>
      </c>
      <c r="E102" s="120" t="s">
        <v>171</v>
      </c>
      <c r="F102" s="262" t="s">
        <v>347</v>
      </c>
      <c r="G102" s="121" t="s">
        <v>372</v>
      </c>
      <c r="H102" s="100" t="s">
        <v>448</v>
      </c>
      <c r="I102" s="102" t="s">
        <v>373</v>
      </c>
      <c r="J102" s="63"/>
    </row>
    <row r="103" spans="2:11" ht="63.6" customHeight="1">
      <c r="B103" s="120"/>
      <c r="C103" s="324"/>
      <c r="D103" s="120"/>
      <c r="E103" s="120"/>
      <c r="F103" s="262"/>
      <c r="G103" s="102"/>
      <c r="H103" s="100" t="s">
        <v>449</v>
      </c>
      <c r="I103" s="102" t="s">
        <v>753</v>
      </c>
      <c r="J103" s="63"/>
    </row>
    <row r="104" spans="2:11" ht="37.9" customHeight="1">
      <c r="B104" s="120"/>
      <c r="C104" s="324"/>
      <c r="D104" s="120"/>
      <c r="E104" s="129"/>
      <c r="F104" s="264" t="s">
        <v>348</v>
      </c>
      <c r="G104" s="128" t="s">
        <v>374</v>
      </c>
      <c r="H104" s="100" t="s">
        <v>450</v>
      </c>
      <c r="I104" s="128" t="s">
        <v>375</v>
      </c>
      <c r="J104" s="64"/>
    </row>
    <row r="105" spans="2:11" ht="57" customHeight="1">
      <c r="B105" s="120"/>
      <c r="C105" s="324"/>
      <c r="D105" s="120"/>
      <c r="E105" s="120"/>
      <c r="F105" s="262"/>
      <c r="G105" s="102"/>
      <c r="H105" s="183" t="s">
        <v>451</v>
      </c>
      <c r="I105" s="102" t="s">
        <v>376</v>
      </c>
      <c r="J105" s="144"/>
    </row>
    <row r="106" spans="2:11" ht="61.9" customHeight="1">
      <c r="B106" s="120"/>
      <c r="C106" s="324"/>
      <c r="D106" s="120" t="s">
        <v>773</v>
      </c>
      <c r="E106" s="120" t="s">
        <v>774</v>
      </c>
      <c r="F106" s="101" t="s">
        <v>775</v>
      </c>
      <c r="G106" s="102" t="s">
        <v>485</v>
      </c>
      <c r="H106" s="101" t="s">
        <v>776</v>
      </c>
      <c r="I106" s="102" t="s">
        <v>486</v>
      </c>
      <c r="J106" s="64"/>
    </row>
    <row r="107" spans="2:11" ht="117" customHeight="1">
      <c r="B107" s="120"/>
      <c r="C107" s="324"/>
      <c r="D107" s="120"/>
      <c r="E107" s="120"/>
      <c r="F107" s="262"/>
      <c r="G107" s="102"/>
      <c r="H107" s="101" t="s">
        <v>777</v>
      </c>
      <c r="I107" s="325" t="s">
        <v>488</v>
      </c>
      <c r="J107" s="64"/>
    </row>
    <row r="108" spans="2:11" ht="42" customHeight="1">
      <c r="B108" s="120"/>
      <c r="C108" s="324"/>
      <c r="D108" s="120"/>
      <c r="E108" s="120"/>
      <c r="F108" s="262"/>
      <c r="G108" s="102"/>
      <c r="H108" s="101" t="s">
        <v>778</v>
      </c>
      <c r="I108" s="102" t="s">
        <v>487</v>
      </c>
      <c r="J108" s="64"/>
    </row>
    <row r="109" spans="2:11" ht="59.45" customHeight="1">
      <c r="B109" s="120"/>
      <c r="C109" s="324"/>
      <c r="D109" s="120"/>
      <c r="E109" s="120" t="s">
        <v>779</v>
      </c>
      <c r="F109" s="101" t="s">
        <v>780</v>
      </c>
      <c r="G109" s="102" t="s">
        <v>515</v>
      </c>
      <c r="H109" s="101" t="s">
        <v>781</v>
      </c>
      <c r="I109" s="102" t="s">
        <v>516</v>
      </c>
      <c r="J109" s="64"/>
    </row>
    <row r="110" spans="2:11" ht="16.899999999999999" customHeight="1">
      <c r="B110" s="120"/>
      <c r="C110" s="324"/>
      <c r="D110" s="120"/>
      <c r="E110" s="129"/>
      <c r="F110" s="262"/>
      <c r="G110" s="128"/>
      <c r="H110" s="326"/>
      <c r="I110" s="128"/>
      <c r="J110" s="64"/>
    </row>
    <row r="111" spans="2:11" ht="67.150000000000006" customHeight="1">
      <c r="B111" s="261"/>
      <c r="C111" s="261">
        <v>4.5999999999999996</v>
      </c>
      <c r="D111" s="261" t="s">
        <v>170</v>
      </c>
      <c r="E111" s="261" t="s">
        <v>171</v>
      </c>
      <c r="F111" s="99" t="s">
        <v>347</v>
      </c>
      <c r="G111" s="121" t="s">
        <v>377</v>
      </c>
      <c r="H111" s="99" t="s">
        <v>448</v>
      </c>
      <c r="I111" s="102" t="s">
        <v>380</v>
      </c>
      <c r="J111" s="64"/>
    </row>
    <row r="112" spans="2:11" ht="92.45" customHeight="1">
      <c r="B112" s="261"/>
      <c r="C112" s="261"/>
      <c r="D112" s="261"/>
      <c r="E112" s="261"/>
      <c r="F112" s="99"/>
      <c r="G112" s="102"/>
      <c r="H112" s="99" t="s">
        <v>449</v>
      </c>
      <c r="I112" s="102" t="s">
        <v>381</v>
      </c>
      <c r="J112" s="64"/>
    </row>
    <row r="113" spans="2:10" ht="71.45" customHeight="1">
      <c r="B113" s="261"/>
      <c r="C113" s="261"/>
      <c r="D113" s="261"/>
      <c r="E113" s="261"/>
      <c r="F113" s="99" t="s">
        <v>348</v>
      </c>
      <c r="G113" s="102" t="s">
        <v>378</v>
      </c>
      <c r="H113" s="187" t="s">
        <v>450</v>
      </c>
      <c r="I113" s="102" t="s">
        <v>382</v>
      </c>
      <c r="J113" s="64"/>
    </row>
    <row r="114" spans="2:10" ht="71.45" customHeight="1">
      <c r="B114" s="261"/>
      <c r="C114" s="261"/>
      <c r="D114" s="261"/>
      <c r="E114" s="261"/>
      <c r="F114" s="99"/>
      <c r="G114" s="102"/>
      <c r="H114" s="99" t="s">
        <v>451</v>
      </c>
      <c r="I114" s="102" t="s">
        <v>383</v>
      </c>
      <c r="J114" s="64"/>
    </row>
    <row r="115" spans="2:10" ht="71.45" customHeight="1">
      <c r="B115" s="261"/>
      <c r="C115" s="261"/>
      <c r="D115" s="261"/>
      <c r="E115" s="261"/>
      <c r="F115" s="99"/>
      <c r="G115" s="102"/>
      <c r="H115" s="99" t="s">
        <v>452</v>
      </c>
      <c r="I115" s="102" t="s">
        <v>384</v>
      </c>
      <c r="J115" s="64"/>
    </row>
    <row r="116" spans="2:10" ht="71.45" customHeight="1">
      <c r="B116" s="261"/>
      <c r="C116" s="261"/>
      <c r="D116" s="261"/>
      <c r="E116" s="261"/>
      <c r="F116" s="99"/>
      <c r="G116" s="102"/>
      <c r="H116" s="99" t="s">
        <v>453</v>
      </c>
      <c r="I116" s="102" t="s">
        <v>385</v>
      </c>
      <c r="J116" s="64"/>
    </row>
    <row r="117" spans="2:10" ht="71.45" customHeight="1">
      <c r="B117" s="261"/>
      <c r="C117" s="261"/>
      <c r="D117" s="261"/>
      <c r="E117" s="261"/>
      <c r="F117" s="99"/>
      <c r="G117" s="102"/>
      <c r="H117" s="99" t="s">
        <v>454</v>
      </c>
      <c r="I117" s="102" t="s">
        <v>387</v>
      </c>
      <c r="J117" s="64"/>
    </row>
    <row r="118" spans="2:10" ht="71.45" customHeight="1">
      <c r="B118" s="261"/>
      <c r="C118" s="261"/>
      <c r="D118" s="261"/>
      <c r="E118" s="261"/>
      <c r="F118" s="99"/>
      <c r="G118" s="102"/>
      <c r="H118" s="99" t="s">
        <v>455</v>
      </c>
      <c r="I118" s="102" t="s">
        <v>388</v>
      </c>
      <c r="J118" s="64"/>
    </row>
    <row r="119" spans="2:10" ht="71.45" customHeight="1">
      <c r="B119" s="261"/>
      <c r="C119" s="261"/>
      <c r="D119" s="261"/>
      <c r="E119" s="261"/>
      <c r="F119" s="99"/>
      <c r="G119" s="102"/>
      <c r="H119" s="99" t="s">
        <v>456</v>
      </c>
      <c r="I119" s="102" t="s">
        <v>386</v>
      </c>
      <c r="J119" s="63"/>
    </row>
    <row r="120" spans="2:10" ht="97.15" customHeight="1">
      <c r="B120" s="261"/>
      <c r="C120" s="261"/>
      <c r="D120" s="261"/>
      <c r="E120" s="261"/>
      <c r="F120" s="99" t="s">
        <v>349</v>
      </c>
      <c r="G120" s="113" t="s">
        <v>379</v>
      </c>
      <c r="H120" s="263"/>
      <c r="I120" s="102" t="s">
        <v>782</v>
      </c>
      <c r="J120" s="63"/>
    </row>
    <row r="121" spans="2:10" ht="67.150000000000006" customHeight="1">
      <c r="B121" s="261"/>
      <c r="C121" s="261">
        <v>4.7</v>
      </c>
      <c r="D121" s="271" t="s">
        <v>854</v>
      </c>
      <c r="E121" s="271" t="s">
        <v>855</v>
      </c>
      <c r="F121" s="111" t="s">
        <v>856</v>
      </c>
      <c r="G121" s="121" t="s">
        <v>580</v>
      </c>
      <c r="H121" s="99" t="s">
        <v>857</v>
      </c>
      <c r="I121" s="102" t="s">
        <v>581</v>
      </c>
      <c r="J121" s="64"/>
    </row>
    <row r="122" spans="2:10" ht="41.45" customHeight="1">
      <c r="B122" s="261"/>
      <c r="C122" s="261"/>
      <c r="D122" s="275"/>
      <c r="E122" s="275"/>
      <c r="F122" s="213"/>
      <c r="G122" s="128"/>
      <c r="H122" s="99" t="s">
        <v>858</v>
      </c>
      <c r="I122" s="102" t="s">
        <v>389</v>
      </c>
      <c r="J122" s="64"/>
    </row>
    <row r="123" spans="2:10" ht="31.15" customHeight="1">
      <c r="B123" s="261"/>
      <c r="C123" s="261">
        <v>4.8</v>
      </c>
      <c r="D123" s="261" t="s">
        <v>859</v>
      </c>
      <c r="E123" s="261" t="s">
        <v>860</v>
      </c>
      <c r="F123" s="216" t="s">
        <v>861</v>
      </c>
      <c r="G123" s="102" t="s">
        <v>595</v>
      </c>
      <c r="H123" s="99"/>
      <c r="I123" s="212" t="s">
        <v>596</v>
      </c>
      <c r="J123" s="64"/>
    </row>
    <row r="124" spans="2:10" ht="44.45" customHeight="1">
      <c r="B124" s="261"/>
      <c r="C124" s="261">
        <v>4.9000000000000004</v>
      </c>
      <c r="D124" s="261" t="s">
        <v>867</v>
      </c>
      <c r="E124" s="261" t="s">
        <v>868</v>
      </c>
      <c r="F124" s="216" t="s">
        <v>869</v>
      </c>
      <c r="G124" s="102" t="s">
        <v>865</v>
      </c>
      <c r="H124" s="216" t="s">
        <v>870</v>
      </c>
      <c r="I124" s="102" t="s">
        <v>866</v>
      </c>
      <c r="J124" s="64"/>
    </row>
    <row r="125" spans="2:10" ht="46.15" customHeight="1">
      <c r="B125" s="261">
        <v>5</v>
      </c>
      <c r="C125" s="261">
        <v>5.0999999999999996</v>
      </c>
      <c r="D125" s="327" t="s">
        <v>172</v>
      </c>
      <c r="E125" s="327" t="s">
        <v>173</v>
      </c>
      <c r="F125" s="328" t="s">
        <v>457</v>
      </c>
      <c r="G125" s="102" t="s">
        <v>391</v>
      </c>
      <c r="H125" s="328" t="s">
        <v>458</v>
      </c>
      <c r="I125" s="97" t="s">
        <v>390</v>
      </c>
      <c r="J125" s="64"/>
    </row>
    <row r="126" spans="2:10" ht="57.6" customHeight="1">
      <c r="B126" s="261"/>
      <c r="C126" s="261"/>
      <c r="D126" s="327"/>
      <c r="E126" s="327"/>
      <c r="F126" s="175"/>
      <c r="G126" s="102"/>
      <c r="H126" s="328" t="s">
        <v>459</v>
      </c>
      <c r="I126" s="97" t="s">
        <v>392</v>
      </c>
      <c r="J126" s="64"/>
    </row>
    <row r="127" spans="2:10" ht="62.45" customHeight="1">
      <c r="B127" s="261"/>
      <c r="C127" s="261"/>
      <c r="D127" s="327" t="s">
        <v>174</v>
      </c>
      <c r="E127" s="327" t="s">
        <v>176</v>
      </c>
      <c r="F127" s="329" t="s">
        <v>460</v>
      </c>
      <c r="G127" s="102" t="s">
        <v>394</v>
      </c>
      <c r="H127" s="329" t="s">
        <v>461</v>
      </c>
      <c r="I127" s="97" t="s">
        <v>395</v>
      </c>
      <c r="J127" s="64"/>
    </row>
    <row r="128" spans="2:10" ht="62.45" customHeight="1">
      <c r="B128" s="261"/>
      <c r="C128" s="261"/>
      <c r="D128" s="327"/>
      <c r="E128" s="327"/>
      <c r="F128" s="175"/>
      <c r="G128" s="102"/>
      <c r="H128" s="329" t="s">
        <v>462</v>
      </c>
      <c r="I128" s="97" t="s">
        <v>396</v>
      </c>
      <c r="J128" s="64"/>
    </row>
    <row r="129" spans="2:10" ht="78" customHeight="1">
      <c r="B129" s="261"/>
      <c r="C129" s="261"/>
      <c r="D129" s="327"/>
      <c r="E129" s="327"/>
      <c r="F129" s="175"/>
      <c r="G129" s="102"/>
      <c r="H129" s="329" t="s">
        <v>463</v>
      </c>
      <c r="I129" s="97" t="s">
        <v>397</v>
      </c>
    </row>
    <row r="130" spans="2:10" ht="57" customHeight="1">
      <c r="B130" s="261"/>
      <c r="C130" s="100"/>
      <c r="D130" s="327" t="s">
        <v>175</v>
      </c>
      <c r="E130" s="327" t="s">
        <v>177</v>
      </c>
      <c r="F130" s="329" t="s">
        <v>464</v>
      </c>
      <c r="G130" s="102" t="s">
        <v>398</v>
      </c>
      <c r="H130" s="329" t="s">
        <v>465</v>
      </c>
      <c r="I130" s="97" t="s">
        <v>399</v>
      </c>
    </row>
    <row r="131" spans="2:10" ht="25.5">
      <c r="B131" s="298">
        <v>6</v>
      </c>
      <c r="C131" s="298">
        <v>6.1</v>
      </c>
      <c r="D131" s="330" t="s">
        <v>250</v>
      </c>
      <c r="E131" s="298" t="s">
        <v>251</v>
      </c>
      <c r="F131" s="298" t="s">
        <v>260</v>
      </c>
      <c r="G131" s="331" t="s">
        <v>530</v>
      </c>
      <c r="H131" s="298" t="s">
        <v>261</v>
      </c>
      <c r="I131" s="313" t="s">
        <v>531</v>
      </c>
      <c r="J131" s="13"/>
    </row>
    <row r="132" spans="2:10" ht="38.25">
      <c r="B132" s="303"/>
      <c r="C132" s="304"/>
      <c r="D132" s="306"/>
      <c r="E132" s="298"/>
      <c r="F132" s="298"/>
      <c r="G132" s="331"/>
      <c r="H132" s="298" t="s">
        <v>874</v>
      </c>
      <c r="I132" s="313" t="s">
        <v>875</v>
      </c>
      <c r="J132" s="13"/>
    </row>
    <row r="133" spans="2:10" ht="114.75">
      <c r="B133" s="303"/>
      <c r="C133" s="304"/>
      <c r="D133" s="306"/>
      <c r="E133" s="298" t="s">
        <v>252</v>
      </c>
      <c r="F133" s="298" t="s">
        <v>878</v>
      </c>
      <c r="G133" s="331" t="s">
        <v>879</v>
      </c>
      <c r="H133" s="298" t="s">
        <v>880</v>
      </c>
      <c r="I133" s="313" t="s">
        <v>532</v>
      </c>
      <c r="J133" s="13"/>
    </row>
    <row r="134" spans="2:10" ht="43.15" customHeight="1">
      <c r="B134" s="303"/>
      <c r="C134" s="304"/>
      <c r="D134" s="306"/>
      <c r="E134" s="330"/>
      <c r="F134" s="300"/>
      <c r="G134" s="331"/>
      <c r="H134" s="298" t="s">
        <v>884</v>
      </c>
      <c r="I134" s="313" t="s">
        <v>885</v>
      </c>
      <c r="J134" s="13"/>
    </row>
    <row r="135" spans="2:10" ht="76.5">
      <c r="B135" s="303"/>
      <c r="C135" s="298"/>
      <c r="D135" s="330" t="s">
        <v>253</v>
      </c>
      <c r="E135" s="330" t="s">
        <v>254</v>
      </c>
      <c r="F135" s="303" t="s">
        <v>262</v>
      </c>
      <c r="G135" s="331" t="s">
        <v>889</v>
      </c>
      <c r="H135" s="303" t="s">
        <v>263</v>
      </c>
      <c r="I135" s="313" t="s">
        <v>890</v>
      </c>
      <c r="J135" s="13"/>
    </row>
    <row r="136" spans="2:10" ht="162.6" customHeight="1">
      <c r="B136" s="303"/>
      <c r="C136" s="304"/>
      <c r="D136" s="330" t="s">
        <v>255</v>
      </c>
      <c r="E136" s="330" t="s">
        <v>256</v>
      </c>
      <c r="F136" s="303" t="s">
        <v>257</v>
      </c>
      <c r="G136" s="331" t="s">
        <v>894</v>
      </c>
      <c r="H136" s="303" t="s">
        <v>264</v>
      </c>
      <c r="I136" s="332" t="s">
        <v>1045</v>
      </c>
      <c r="J136" s="13"/>
    </row>
    <row r="137" spans="2:10" ht="73.150000000000006" customHeight="1">
      <c r="B137" s="303"/>
      <c r="C137" s="304"/>
      <c r="D137" s="306"/>
      <c r="E137" s="330"/>
      <c r="F137" s="300"/>
      <c r="G137" s="331"/>
      <c r="H137" s="298"/>
      <c r="I137" s="332"/>
      <c r="J137" s="28"/>
    </row>
    <row r="138" spans="2:10" ht="138.6" customHeight="1">
      <c r="B138" s="303"/>
      <c r="C138" s="304"/>
      <c r="D138" s="330" t="s">
        <v>908</v>
      </c>
      <c r="E138" s="300" t="s">
        <v>909</v>
      </c>
      <c r="F138" s="298" t="s">
        <v>911</v>
      </c>
      <c r="G138" s="331" t="s">
        <v>912</v>
      </c>
      <c r="H138" s="300" t="s">
        <v>264</v>
      </c>
      <c r="I138" s="313" t="s">
        <v>913</v>
      </c>
      <c r="J138" s="13"/>
    </row>
    <row r="139" spans="2:10" ht="114.75">
      <c r="B139" s="303"/>
      <c r="C139" s="304"/>
      <c r="D139" s="333" t="s">
        <v>53</v>
      </c>
      <c r="E139" s="300" t="s">
        <v>915</v>
      </c>
      <c r="F139" s="298" t="s">
        <v>917</v>
      </c>
      <c r="G139" s="331" t="s">
        <v>918</v>
      </c>
      <c r="H139" s="300" t="s">
        <v>265</v>
      </c>
      <c r="I139" s="313" t="s">
        <v>236</v>
      </c>
      <c r="J139" s="13"/>
    </row>
    <row r="140" spans="2:10" ht="97.15" customHeight="1">
      <c r="B140" s="303"/>
      <c r="C140" s="298" t="s">
        <v>921</v>
      </c>
      <c r="D140" s="307" t="s">
        <v>258</v>
      </c>
      <c r="E140" s="300" t="s">
        <v>259</v>
      </c>
      <c r="F140" s="298" t="s">
        <v>266</v>
      </c>
      <c r="G140" s="331" t="s">
        <v>923</v>
      </c>
      <c r="H140" s="300" t="s">
        <v>267</v>
      </c>
      <c r="I140" s="313" t="s">
        <v>924</v>
      </c>
      <c r="J140" s="13"/>
    </row>
    <row r="141" spans="2:10" ht="31.9" customHeight="1">
      <c r="B141" s="303"/>
      <c r="C141" s="304"/>
      <c r="D141" s="334"/>
      <c r="E141" s="300" t="s">
        <v>268</v>
      </c>
      <c r="F141" s="298"/>
      <c r="G141" s="331"/>
      <c r="H141" s="300"/>
      <c r="I141" s="313"/>
      <c r="J141" s="13"/>
    </row>
    <row r="142" spans="2:10" ht="63.75">
      <c r="B142" s="303"/>
      <c r="C142" s="298"/>
      <c r="D142" s="334"/>
      <c r="E142" s="300"/>
      <c r="F142" s="298"/>
      <c r="G142" s="331"/>
      <c r="H142" s="300" t="s">
        <v>275</v>
      </c>
      <c r="I142" s="313" t="s">
        <v>930</v>
      </c>
      <c r="J142" s="13"/>
    </row>
    <row r="143" spans="2:10" ht="69" customHeight="1">
      <c r="B143" s="303"/>
      <c r="C143" s="298"/>
      <c r="D143" s="330" t="s">
        <v>269</v>
      </c>
      <c r="E143" s="300" t="s">
        <v>270</v>
      </c>
      <c r="F143" s="298" t="s">
        <v>271</v>
      </c>
      <c r="G143" s="331" t="s">
        <v>934</v>
      </c>
      <c r="H143" s="300" t="s">
        <v>274</v>
      </c>
      <c r="I143" s="313" t="s">
        <v>935</v>
      </c>
      <c r="J143" s="28"/>
    </row>
    <row r="144" spans="2:10" ht="38.25">
      <c r="B144" s="303"/>
      <c r="C144" s="298"/>
      <c r="D144" s="334"/>
      <c r="E144" s="300"/>
      <c r="F144" s="298" t="s">
        <v>272</v>
      </c>
      <c r="G144" s="331" t="s">
        <v>938</v>
      </c>
      <c r="H144" s="300" t="s">
        <v>276</v>
      </c>
      <c r="I144" s="313" t="s">
        <v>939</v>
      </c>
      <c r="J144" s="28"/>
    </row>
    <row r="145" spans="2:10" ht="89.25">
      <c r="B145" s="303"/>
      <c r="C145" s="298"/>
      <c r="D145" s="335"/>
      <c r="E145" s="336"/>
      <c r="F145" s="298" t="s">
        <v>273</v>
      </c>
      <c r="G145" s="331" t="s">
        <v>237</v>
      </c>
      <c r="H145" s="300" t="s">
        <v>277</v>
      </c>
      <c r="I145" s="313" t="s">
        <v>942</v>
      </c>
      <c r="J145" s="28"/>
    </row>
    <row r="146" spans="2:10" ht="64.5" customHeight="1">
      <c r="B146" s="303"/>
      <c r="C146" s="298"/>
      <c r="D146" s="333" t="s">
        <v>278</v>
      </c>
      <c r="E146" s="336" t="s">
        <v>280</v>
      </c>
      <c r="F146" s="298" t="s">
        <v>282</v>
      </c>
      <c r="G146" s="331" t="s">
        <v>946</v>
      </c>
      <c r="H146" s="298" t="s">
        <v>283</v>
      </c>
      <c r="I146" s="313" t="s">
        <v>947</v>
      </c>
      <c r="J146" s="28"/>
    </row>
    <row r="147" spans="2:10" ht="102">
      <c r="B147" s="303"/>
      <c r="C147" s="298"/>
      <c r="D147" s="333" t="s">
        <v>279</v>
      </c>
      <c r="E147" s="336" t="s">
        <v>284</v>
      </c>
      <c r="F147" s="298" t="s">
        <v>285</v>
      </c>
      <c r="G147" s="331" t="s">
        <v>952</v>
      </c>
      <c r="H147" s="298" t="s">
        <v>287</v>
      </c>
      <c r="I147" s="331" t="s">
        <v>953</v>
      </c>
      <c r="J147" s="28"/>
    </row>
    <row r="148" spans="2:10" ht="76.5">
      <c r="B148" s="303"/>
      <c r="C148" s="298"/>
      <c r="D148" s="307"/>
      <c r="E148" s="337"/>
      <c r="F148" s="298" t="s">
        <v>286</v>
      </c>
      <c r="G148" s="331" t="s">
        <v>241</v>
      </c>
      <c r="H148" s="298" t="s">
        <v>956</v>
      </c>
      <c r="I148" s="331" t="s">
        <v>957</v>
      </c>
      <c r="J148" s="28"/>
    </row>
    <row r="149" spans="2:10" ht="153">
      <c r="B149" s="303"/>
      <c r="C149" s="298" t="s">
        <v>960</v>
      </c>
      <c r="D149" s="330" t="s">
        <v>288</v>
      </c>
      <c r="E149" s="300" t="s">
        <v>289</v>
      </c>
      <c r="F149" s="298" t="s">
        <v>290</v>
      </c>
      <c r="G149" s="331" t="s">
        <v>243</v>
      </c>
      <c r="H149" s="298" t="s">
        <v>291</v>
      </c>
      <c r="I149" s="313" t="s">
        <v>244</v>
      </c>
      <c r="J149" s="28"/>
    </row>
    <row r="150" spans="2:10">
      <c r="B150" s="303"/>
      <c r="C150" s="304"/>
      <c r="D150" s="307"/>
      <c r="E150" s="300" t="s">
        <v>962</v>
      </c>
      <c r="F150" s="298"/>
      <c r="G150" s="331"/>
      <c r="H150" s="300"/>
      <c r="I150" s="313"/>
      <c r="J150" s="28"/>
    </row>
    <row r="151" spans="2:10" ht="114.75">
      <c r="B151" s="303"/>
      <c r="C151" s="304"/>
      <c r="D151" s="334"/>
      <c r="E151" s="300"/>
      <c r="F151" s="298"/>
      <c r="G151" s="331"/>
      <c r="H151" s="298" t="s">
        <v>292</v>
      </c>
      <c r="I151" s="331" t="s">
        <v>965</v>
      </c>
      <c r="J151" s="28"/>
    </row>
    <row r="152" spans="2:10" ht="165.75">
      <c r="B152" s="303"/>
      <c r="C152" s="304" t="s">
        <v>968</v>
      </c>
      <c r="D152" s="338" t="s">
        <v>293</v>
      </c>
      <c r="E152" s="339" t="s">
        <v>294</v>
      </c>
      <c r="F152" s="298" t="s">
        <v>295</v>
      </c>
      <c r="G152" s="313" t="s">
        <v>246</v>
      </c>
      <c r="H152" s="298" t="s">
        <v>296</v>
      </c>
      <c r="I152" s="331" t="s">
        <v>969</v>
      </c>
      <c r="J152" s="28"/>
    </row>
    <row r="153" spans="2:10" ht="25.5">
      <c r="B153" s="303"/>
      <c r="C153" s="298" t="s">
        <v>971</v>
      </c>
      <c r="D153" s="330" t="s">
        <v>972</v>
      </c>
      <c r="E153" s="300" t="s">
        <v>973</v>
      </c>
      <c r="F153" s="304" t="s">
        <v>975</v>
      </c>
      <c r="G153" s="331" t="s">
        <v>976</v>
      </c>
      <c r="H153" s="304" t="s">
        <v>977</v>
      </c>
      <c r="I153" s="313" t="s">
        <v>978</v>
      </c>
      <c r="J153" s="28"/>
    </row>
    <row r="154" spans="2:10" ht="25.5">
      <c r="B154" s="303"/>
      <c r="C154" s="298"/>
      <c r="D154" s="348"/>
      <c r="E154" s="300"/>
      <c r="F154" s="298"/>
      <c r="G154" s="331"/>
      <c r="H154" s="304" t="s">
        <v>981</v>
      </c>
      <c r="I154" s="313" t="s">
        <v>982</v>
      </c>
      <c r="J154" s="28"/>
    </row>
    <row r="155" spans="2:10" ht="114.75">
      <c r="B155" s="303"/>
      <c r="C155" s="298"/>
      <c r="D155" s="330" t="s">
        <v>985</v>
      </c>
      <c r="E155" s="300" t="s">
        <v>987</v>
      </c>
      <c r="F155" s="304" t="s">
        <v>989</v>
      </c>
      <c r="G155" s="331" t="s">
        <v>248</v>
      </c>
      <c r="H155" s="304" t="s">
        <v>990</v>
      </c>
      <c r="I155" s="313" t="s">
        <v>991</v>
      </c>
      <c r="J155" s="28"/>
    </row>
    <row r="156" spans="2:10" ht="37.9" customHeight="1">
      <c r="B156" s="303"/>
      <c r="C156" s="298"/>
      <c r="D156" s="348"/>
      <c r="E156" s="300"/>
      <c r="F156" s="298"/>
      <c r="G156" s="331"/>
      <c r="H156" s="300"/>
      <c r="I156" s="313"/>
      <c r="J156" s="28"/>
    </row>
    <row r="157" spans="2:10" ht="140.25">
      <c r="B157" s="318"/>
      <c r="C157" s="314"/>
      <c r="D157" s="330" t="s">
        <v>994</v>
      </c>
      <c r="E157" s="300" t="s">
        <v>995</v>
      </c>
      <c r="F157" s="304" t="s">
        <v>997</v>
      </c>
      <c r="G157" s="340" t="s">
        <v>998</v>
      </c>
      <c r="H157" s="304" t="s">
        <v>999</v>
      </c>
      <c r="I157" s="340" t="s">
        <v>1000</v>
      </c>
      <c r="J157" s="28"/>
    </row>
    <row r="158" spans="2:10">
      <c r="B158" s="318"/>
      <c r="C158" s="314"/>
      <c r="D158" s="349"/>
      <c r="E158" s="342"/>
      <c r="F158" s="312"/>
      <c r="G158" s="340"/>
      <c r="H158" s="342"/>
      <c r="I158" s="340"/>
      <c r="J158" s="28"/>
    </row>
    <row r="159" spans="2:10" ht="51" customHeight="1">
      <c r="B159" s="318"/>
      <c r="C159" s="314"/>
      <c r="D159" s="349"/>
      <c r="E159" s="342"/>
      <c r="F159" s="312"/>
      <c r="G159" s="340"/>
      <c r="H159" s="342"/>
      <c r="I159" s="340"/>
      <c r="J159" s="28"/>
    </row>
    <row r="160" spans="2:10" ht="76.5">
      <c r="B160" s="318"/>
      <c r="C160" s="314"/>
      <c r="D160" s="349"/>
      <c r="E160" s="342"/>
      <c r="F160" s="312"/>
      <c r="G160" s="340"/>
      <c r="H160" s="304" t="s">
        <v>1005</v>
      </c>
      <c r="I160" s="340" t="s">
        <v>1006</v>
      </c>
      <c r="J160" s="28"/>
    </row>
    <row r="161" spans="2:10">
      <c r="B161" s="318"/>
      <c r="C161" s="314"/>
      <c r="D161" s="341"/>
      <c r="E161" s="342"/>
      <c r="F161" s="312"/>
      <c r="G161" s="340"/>
      <c r="H161" s="342"/>
      <c r="I161" s="340"/>
      <c r="J161" s="28"/>
    </row>
    <row r="162" spans="2:10" ht="15.75" thickBot="1">
      <c r="B162" s="343"/>
      <c r="C162" s="344" t="s">
        <v>53</v>
      </c>
      <c r="D162" s="343" t="s">
        <v>53</v>
      </c>
      <c r="E162" s="345" t="s">
        <v>53</v>
      </c>
      <c r="F162" s="344"/>
      <c r="G162" s="346"/>
      <c r="H162" s="343"/>
      <c r="I162" s="347"/>
    </row>
  </sheetData>
  <mergeCells count="5">
    <mergeCell ref="H5:I5"/>
    <mergeCell ref="B2:I3"/>
    <mergeCell ref="F5:G5"/>
    <mergeCell ref="F4:G4"/>
    <mergeCell ref="H4:I4"/>
  </mergeCells>
  <pageMargins left="0.70866141732283472" right="0.26" top="0.51" bottom="0.27" header="0.31496062992125984" footer="0.53"/>
  <pageSetup paperSize="258" scale="80" orientation="landscape" horizontalDpi="4294967293" r:id="rId1"/>
</worksheet>
</file>

<file path=xl/worksheets/sheet5.xml><?xml version="1.0" encoding="utf-8"?>
<worksheet xmlns="http://schemas.openxmlformats.org/spreadsheetml/2006/main" xmlns:r="http://schemas.openxmlformats.org/officeDocument/2006/relationships">
  <dimension ref="A1:K93"/>
  <sheetViews>
    <sheetView workbookViewId="0">
      <selection activeCell="F11" sqref="F11:F12"/>
    </sheetView>
  </sheetViews>
  <sheetFormatPr defaultRowHeight="15"/>
  <cols>
    <col min="1" max="1" width="8.5703125" customWidth="1"/>
    <col min="2" max="2" width="25.5703125" customWidth="1"/>
    <col min="3" max="3" width="5.28515625" customWidth="1"/>
    <col min="4" max="4" width="27.140625" customWidth="1"/>
    <col min="5" max="5" width="8" customWidth="1"/>
    <col min="6" max="6" width="25.7109375" customWidth="1"/>
    <col min="7" max="7" width="17.7109375" customWidth="1"/>
    <col min="8" max="8" width="15.28515625" customWidth="1"/>
    <col min="9" max="9" width="20.7109375" customWidth="1"/>
    <col min="10" max="10" width="16.7109375" customWidth="1"/>
  </cols>
  <sheetData>
    <row r="1" spans="1:11">
      <c r="A1" s="350"/>
      <c r="B1" s="350"/>
      <c r="C1" s="350"/>
      <c r="D1" s="350"/>
      <c r="E1" s="350"/>
      <c r="F1" s="350"/>
      <c r="G1" s="350"/>
      <c r="H1" s="351"/>
      <c r="I1" s="351"/>
      <c r="J1" s="351"/>
      <c r="K1" s="351"/>
    </row>
    <row r="2" spans="1:11">
      <c r="A2" s="352"/>
      <c r="B2" s="1828" t="s">
        <v>0</v>
      </c>
      <c r="C2" s="1828"/>
      <c r="D2" s="1828"/>
      <c r="E2" s="1828"/>
      <c r="F2" s="1828"/>
      <c r="G2" s="1828"/>
      <c r="H2" s="1828"/>
      <c r="I2" s="351"/>
      <c r="J2" s="351"/>
      <c r="K2" s="351"/>
    </row>
    <row r="3" spans="1:11">
      <c r="A3" s="352"/>
      <c r="B3" s="353"/>
      <c r="C3" s="353"/>
      <c r="D3" s="353"/>
      <c r="E3" s="353"/>
      <c r="F3" s="353"/>
      <c r="G3" s="353"/>
      <c r="H3" s="353"/>
      <c r="I3" s="351"/>
      <c r="J3" s="351"/>
      <c r="K3" s="351"/>
    </row>
    <row r="4" spans="1:11">
      <c r="A4" s="351" t="s">
        <v>1053</v>
      </c>
      <c r="B4" s="1828" t="s">
        <v>1</v>
      </c>
      <c r="C4" s="1828"/>
      <c r="D4" s="1828"/>
      <c r="E4" s="1828"/>
      <c r="F4" s="1828"/>
      <c r="G4" s="1828"/>
      <c r="H4" s="1828"/>
      <c r="I4" s="351"/>
      <c r="J4" s="351"/>
      <c r="K4" s="351"/>
    </row>
    <row r="5" spans="1:11">
      <c r="A5" s="351"/>
      <c r="B5" s="351"/>
      <c r="C5" s="351"/>
      <c r="D5" s="351"/>
      <c r="E5" s="351"/>
      <c r="F5" s="351"/>
      <c r="G5" s="351"/>
      <c r="H5" s="351"/>
      <c r="I5" s="351"/>
      <c r="J5" s="351"/>
      <c r="K5" s="351"/>
    </row>
    <row r="6" spans="1:11">
      <c r="A6" s="1829" t="s">
        <v>1047</v>
      </c>
      <c r="B6" s="1830"/>
      <c r="C6" s="1829" t="s">
        <v>1048</v>
      </c>
      <c r="D6" s="1830"/>
      <c r="E6" s="1829" t="s">
        <v>1049</v>
      </c>
      <c r="F6" s="1830"/>
      <c r="G6" s="1824" t="s">
        <v>1070</v>
      </c>
      <c r="H6" s="1826" t="s">
        <v>1071</v>
      </c>
      <c r="I6" s="351"/>
      <c r="J6" s="351"/>
      <c r="K6" s="351"/>
    </row>
    <row r="7" spans="1:11">
      <c r="A7" s="1831"/>
      <c r="B7" s="1832"/>
      <c r="C7" s="1831"/>
      <c r="D7" s="1832"/>
      <c r="E7" s="1831"/>
      <c r="F7" s="1832"/>
      <c r="G7" s="1825"/>
      <c r="H7" s="1827"/>
      <c r="I7" s="351"/>
      <c r="J7" s="351"/>
      <c r="K7" s="351"/>
    </row>
    <row r="8" spans="1:11" ht="45">
      <c r="A8" s="354">
        <v>1.1000000000000001</v>
      </c>
      <c r="B8" s="356" t="s">
        <v>20</v>
      </c>
      <c r="C8" s="358" t="s">
        <v>138</v>
      </c>
      <c r="D8" s="356" t="s">
        <v>788</v>
      </c>
      <c r="E8" s="358" t="s">
        <v>140</v>
      </c>
      <c r="F8" s="361" t="s">
        <v>65</v>
      </c>
      <c r="G8" s="362" t="s">
        <v>1055</v>
      </c>
      <c r="H8" s="362" t="s">
        <v>1056</v>
      </c>
      <c r="I8" s="351"/>
      <c r="J8" s="351"/>
      <c r="K8" s="351"/>
    </row>
    <row r="9" spans="1:11" ht="60">
      <c r="A9" s="354"/>
      <c r="B9" s="356"/>
      <c r="C9" s="358" t="s">
        <v>139</v>
      </c>
      <c r="D9" s="356" t="s">
        <v>795</v>
      </c>
      <c r="E9" s="358" t="s">
        <v>141</v>
      </c>
      <c r="F9" s="356" t="s">
        <v>796</v>
      </c>
      <c r="G9" s="363">
        <v>0.85</v>
      </c>
      <c r="H9" s="363">
        <v>1</v>
      </c>
      <c r="I9" s="351"/>
      <c r="J9" s="351"/>
      <c r="K9" s="351"/>
    </row>
    <row r="10" spans="1:11" ht="105">
      <c r="A10" s="354">
        <v>1.2</v>
      </c>
      <c r="B10" s="356" t="s">
        <v>22</v>
      </c>
      <c r="C10" s="358" t="s">
        <v>142</v>
      </c>
      <c r="D10" s="356" t="s">
        <v>24</v>
      </c>
      <c r="E10" s="358" t="s">
        <v>182</v>
      </c>
      <c r="F10" s="356" t="s">
        <v>1054</v>
      </c>
      <c r="G10" s="363">
        <v>0.3</v>
      </c>
      <c r="H10" s="363">
        <v>0.1</v>
      </c>
      <c r="I10" s="351"/>
      <c r="J10" s="351"/>
      <c r="K10" s="351"/>
    </row>
    <row r="11" spans="1:11" ht="45">
      <c r="A11" s="354"/>
      <c r="B11" s="356"/>
      <c r="C11" s="358" t="s">
        <v>143</v>
      </c>
      <c r="D11" s="356" t="s">
        <v>85</v>
      </c>
      <c r="E11" s="358" t="s">
        <v>183</v>
      </c>
      <c r="F11" s="356" t="s">
        <v>615</v>
      </c>
      <c r="G11" s="364" t="s">
        <v>1058</v>
      </c>
      <c r="H11" s="364" t="s">
        <v>1057</v>
      </c>
    </row>
    <row r="12" spans="1:11" ht="90">
      <c r="A12" s="355"/>
      <c r="B12" s="357"/>
      <c r="C12" s="358" t="s">
        <v>144</v>
      </c>
      <c r="D12" s="356" t="s">
        <v>9</v>
      </c>
      <c r="E12" s="358" t="s">
        <v>184</v>
      </c>
      <c r="F12" s="357" t="s">
        <v>21</v>
      </c>
      <c r="G12" s="364" t="s">
        <v>1056</v>
      </c>
      <c r="H12" s="364" t="s">
        <v>1056</v>
      </c>
    </row>
    <row r="13" spans="1:11">
      <c r="A13" s="365"/>
      <c r="B13" s="365"/>
      <c r="C13" s="365"/>
      <c r="D13" s="365"/>
      <c r="E13" s="365"/>
      <c r="F13" s="366"/>
      <c r="G13" s="366"/>
      <c r="H13" s="366"/>
    </row>
    <row r="14" spans="1:11" ht="30" customHeight="1">
      <c r="A14" s="375" t="s">
        <v>1059</v>
      </c>
      <c r="B14" s="1828" t="s">
        <v>6</v>
      </c>
      <c r="C14" s="1828"/>
      <c r="D14" s="1828"/>
      <c r="E14" s="1828"/>
      <c r="F14" s="1828"/>
      <c r="G14" s="1828"/>
      <c r="H14" s="1828"/>
    </row>
    <row r="15" spans="1:11">
      <c r="A15" s="367"/>
      <c r="B15" s="367"/>
      <c r="C15" s="367"/>
      <c r="D15" s="367"/>
      <c r="E15" s="367"/>
      <c r="F15" s="367"/>
      <c r="G15" s="367"/>
      <c r="H15" s="367"/>
    </row>
    <row r="16" spans="1:11">
      <c r="A16" s="1823" t="s">
        <v>1047</v>
      </c>
      <c r="B16" s="1823"/>
      <c r="C16" s="1823" t="s">
        <v>1048</v>
      </c>
      <c r="D16" s="1823"/>
      <c r="E16" s="1823" t="s">
        <v>1049</v>
      </c>
      <c r="F16" s="1823"/>
      <c r="G16" s="1824" t="s">
        <v>1070</v>
      </c>
      <c r="H16" s="1826" t="s">
        <v>1071</v>
      </c>
    </row>
    <row r="17" spans="1:8">
      <c r="A17" s="1823"/>
      <c r="B17" s="1823"/>
      <c r="C17" s="1823"/>
      <c r="D17" s="1823"/>
      <c r="E17" s="1823"/>
      <c r="F17" s="1823"/>
      <c r="G17" s="1825"/>
      <c r="H17" s="1827"/>
    </row>
    <row r="18" spans="1:8" ht="105">
      <c r="A18" s="354">
        <v>2.1</v>
      </c>
      <c r="B18" s="357" t="s">
        <v>14</v>
      </c>
      <c r="C18" s="358" t="s">
        <v>88</v>
      </c>
      <c r="D18" s="356" t="s">
        <v>25</v>
      </c>
      <c r="E18" s="358" t="s">
        <v>105</v>
      </c>
      <c r="F18" s="356" t="s">
        <v>28</v>
      </c>
      <c r="G18" s="371">
        <v>0.8</v>
      </c>
      <c r="H18" s="371">
        <v>1</v>
      </c>
    </row>
    <row r="19" spans="1:8" ht="45">
      <c r="A19" s="354"/>
      <c r="B19" s="357"/>
      <c r="C19" s="358"/>
      <c r="D19" s="356"/>
      <c r="E19" s="358" t="s">
        <v>109</v>
      </c>
      <c r="F19" s="356" t="s">
        <v>26</v>
      </c>
      <c r="G19" s="372" t="s">
        <v>1061</v>
      </c>
      <c r="H19" s="372" t="s">
        <v>1056</v>
      </c>
    </row>
    <row r="20" spans="1:8" ht="30">
      <c r="A20" s="354"/>
      <c r="B20" s="357"/>
      <c r="C20" s="358"/>
      <c r="D20" s="356"/>
      <c r="E20" s="358" t="s">
        <v>112</v>
      </c>
      <c r="F20" s="356" t="s">
        <v>27</v>
      </c>
      <c r="G20" s="373">
        <v>0.75</v>
      </c>
      <c r="H20" s="373">
        <v>1</v>
      </c>
    </row>
    <row r="21" spans="1:8" ht="60">
      <c r="A21" s="354"/>
      <c r="B21" s="357"/>
      <c r="C21" s="358" t="s">
        <v>97</v>
      </c>
      <c r="D21" s="356" t="s">
        <v>29</v>
      </c>
      <c r="E21" s="358" t="s">
        <v>113</v>
      </c>
      <c r="F21" s="356" t="s">
        <v>710</v>
      </c>
      <c r="G21" s="372" t="s">
        <v>1062</v>
      </c>
      <c r="H21" s="372" t="s">
        <v>1063</v>
      </c>
    </row>
    <row r="22" spans="1:8" ht="45">
      <c r="A22" s="354"/>
      <c r="B22" s="357"/>
      <c r="C22" s="358"/>
      <c r="D22" s="356"/>
      <c r="E22" s="358" t="s">
        <v>114</v>
      </c>
      <c r="F22" s="356" t="s">
        <v>30</v>
      </c>
      <c r="G22" s="373">
        <v>0.71</v>
      </c>
      <c r="H22" s="373">
        <v>1</v>
      </c>
    </row>
    <row r="23" spans="1:8" ht="45">
      <c r="A23" s="354"/>
      <c r="B23" s="357"/>
      <c r="C23" s="358" t="s">
        <v>98</v>
      </c>
      <c r="D23" s="356" t="s">
        <v>601</v>
      </c>
      <c r="E23" s="358"/>
      <c r="F23" s="356" t="s">
        <v>603</v>
      </c>
      <c r="G23" s="372" t="s">
        <v>1064</v>
      </c>
      <c r="H23" s="372" t="s">
        <v>1065</v>
      </c>
    </row>
    <row r="24" spans="1:8" ht="45">
      <c r="A24" s="354"/>
      <c r="B24" s="357"/>
      <c r="C24" s="358" t="s">
        <v>589</v>
      </c>
      <c r="D24" s="356" t="s">
        <v>126</v>
      </c>
      <c r="E24" s="358" t="s">
        <v>145</v>
      </c>
      <c r="F24" s="356" t="s">
        <v>125</v>
      </c>
      <c r="G24" s="373">
        <v>0.75</v>
      </c>
      <c r="H24" s="373">
        <v>0.95</v>
      </c>
    </row>
    <row r="25" spans="1:8" ht="45">
      <c r="A25" s="354"/>
      <c r="B25" s="357"/>
      <c r="C25" s="358"/>
      <c r="D25" s="356"/>
      <c r="E25" s="358" t="s">
        <v>657</v>
      </c>
      <c r="F25" s="356" t="s">
        <v>1069</v>
      </c>
      <c r="G25" s="374">
        <v>850</v>
      </c>
      <c r="H25" s="374">
        <v>5000</v>
      </c>
    </row>
    <row r="26" spans="1:8" ht="60">
      <c r="A26" s="354"/>
      <c r="B26" s="357"/>
      <c r="C26" s="358" t="s">
        <v>602</v>
      </c>
      <c r="D26" s="356" t="s">
        <v>588</v>
      </c>
      <c r="E26" s="358" t="s">
        <v>661</v>
      </c>
      <c r="F26" s="356" t="s">
        <v>590</v>
      </c>
      <c r="G26" s="373">
        <v>0.8</v>
      </c>
      <c r="H26" s="373">
        <v>0.9</v>
      </c>
    </row>
    <row r="27" spans="1:8" ht="75">
      <c r="A27" s="354">
        <v>2.2000000000000002</v>
      </c>
      <c r="B27" s="357" t="s">
        <v>13</v>
      </c>
      <c r="C27" s="358" t="s">
        <v>115</v>
      </c>
      <c r="D27" s="356" t="s">
        <v>31</v>
      </c>
      <c r="E27" s="358" t="s">
        <v>121</v>
      </c>
      <c r="F27" s="356" t="s">
        <v>717</v>
      </c>
      <c r="G27" s="373">
        <v>0.76</v>
      </c>
      <c r="H27" s="373">
        <v>1</v>
      </c>
    </row>
    <row r="28" spans="1:8" ht="75">
      <c r="A28" s="354">
        <v>2.2999999999999998</v>
      </c>
      <c r="B28" s="357" t="s">
        <v>1060</v>
      </c>
      <c r="C28" s="358" t="s">
        <v>146</v>
      </c>
      <c r="D28" s="369" t="s">
        <v>32</v>
      </c>
      <c r="E28" s="368" t="s">
        <v>150</v>
      </c>
      <c r="F28" s="369" t="s">
        <v>33</v>
      </c>
      <c r="G28" s="373">
        <v>0.75</v>
      </c>
      <c r="H28" s="373">
        <v>0.95</v>
      </c>
    </row>
    <row r="29" spans="1:8" ht="45">
      <c r="A29" s="354"/>
      <c r="B29" s="356"/>
      <c r="C29" s="358" t="s">
        <v>648</v>
      </c>
      <c r="D29" s="356" t="s">
        <v>618</v>
      </c>
      <c r="E29" s="358" t="s">
        <v>649</v>
      </c>
      <c r="F29" s="357" t="s">
        <v>619</v>
      </c>
      <c r="G29" s="373">
        <v>0.72</v>
      </c>
      <c r="H29" s="373">
        <v>1</v>
      </c>
    </row>
    <row r="30" spans="1:8" ht="120">
      <c r="A30" s="381" t="s">
        <v>1010</v>
      </c>
      <c r="B30" s="369" t="s">
        <v>635</v>
      </c>
      <c r="C30" s="368" t="s">
        <v>636</v>
      </c>
      <c r="D30" s="369" t="s">
        <v>637</v>
      </c>
      <c r="E30" s="368" t="s">
        <v>638</v>
      </c>
      <c r="F30" s="370" t="s">
        <v>639</v>
      </c>
      <c r="G30" s="360" t="s">
        <v>1068</v>
      </c>
      <c r="H30" s="360" t="s">
        <v>1095</v>
      </c>
    </row>
    <row r="31" spans="1:8" ht="75">
      <c r="A31" s="381"/>
      <c r="B31" s="369"/>
      <c r="C31" s="368"/>
      <c r="D31" s="369"/>
      <c r="E31" s="368" t="s">
        <v>642</v>
      </c>
      <c r="F31" s="370" t="s">
        <v>643</v>
      </c>
      <c r="G31" s="360" t="s">
        <v>1066</v>
      </c>
      <c r="H31" s="360" t="s">
        <v>1067</v>
      </c>
    </row>
    <row r="32" spans="1:8">
      <c r="A32" s="68"/>
      <c r="B32" s="8"/>
      <c r="C32" s="8"/>
      <c r="D32" s="8"/>
      <c r="E32" s="8"/>
      <c r="F32" s="8"/>
    </row>
    <row r="34" spans="1:10">
      <c r="A34" t="s">
        <v>1072</v>
      </c>
      <c r="B34" s="1828" t="s">
        <v>7</v>
      </c>
      <c r="C34" s="1828"/>
      <c r="D34" s="1828"/>
      <c r="E34" s="1828"/>
      <c r="F34" s="1828"/>
      <c r="G34" s="1828"/>
      <c r="H34" s="1828"/>
    </row>
    <row r="36" spans="1:10">
      <c r="A36" s="1823" t="s">
        <v>1047</v>
      </c>
      <c r="B36" s="1823"/>
      <c r="C36" s="1823" t="s">
        <v>1048</v>
      </c>
      <c r="D36" s="1823"/>
      <c r="E36" s="1823" t="s">
        <v>1049</v>
      </c>
      <c r="F36" s="1823"/>
      <c r="G36" s="1824" t="s">
        <v>1070</v>
      </c>
      <c r="H36" s="1826" t="s">
        <v>1071</v>
      </c>
    </row>
    <row r="37" spans="1:10">
      <c r="A37" s="1823"/>
      <c r="B37" s="1823"/>
      <c r="C37" s="1823"/>
      <c r="D37" s="1823"/>
      <c r="E37" s="1823"/>
      <c r="F37" s="1823"/>
      <c r="G37" s="1825"/>
      <c r="H37" s="1827"/>
    </row>
    <row r="38" spans="1:10" ht="60">
      <c r="A38" s="354">
        <v>3.1</v>
      </c>
      <c r="B38" s="356" t="s">
        <v>663</v>
      </c>
      <c r="C38" s="358" t="s">
        <v>89</v>
      </c>
      <c r="D38" s="356" t="s">
        <v>664</v>
      </c>
      <c r="E38" s="358" t="s">
        <v>149</v>
      </c>
      <c r="F38" s="357" t="s">
        <v>1074</v>
      </c>
      <c r="G38" s="376" t="s">
        <v>1056</v>
      </c>
      <c r="H38" s="376" t="s">
        <v>1056</v>
      </c>
    </row>
    <row r="39" spans="1:10" ht="45">
      <c r="A39" s="354">
        <v>3.2</v>
      </c>
      <c r="B39" s="357" t="s">
        <v>17</v>
      </c>
      <c r="C39" s="358" t="s">
        <v>152</v>
      </c>
      <c r="D39" s="356" t="s">
        <v>34</v>
      </c>
      <c r="E39" s="358" t="s">
        <v>157</v>
      </c>
      <c r="F39" s="356" t="s">
        <v>1075</v>
      </c>
      <c r="G39" s="377">
        <v>0.24</v>
      </c>
      <c r="H39" s="377">
        <v>0.15</v>
      </c>
    </row>
    <row r="40" spans="1:10" ht="60">
      <c r="A40" s="354"/>
      <c r="B40" s="357"/>
      <c r="C40" s="358"/>
      <c r="D40" s="356"/>
      <c r="E40" s="358" t="s">
        <v>151</v>
      </c>
      <c r="F40" s="356" t="s">
        <v>1073</v>
      </c>
      <c r="G40" s="378" t="s">
        <v>1076</v>
      </c>
      <c r="H40" s="378" t="s">
        <v>1077</v>
      </c>
      <c r="I40" t="s">
        <v>53</v>
      </c>
      <c r="J40" t="s">
        <v>53</v>
      </c>
    </row>
    <row r="41" spans="1:10" ht="45">
      <c r="A41" s="354">
        <v>3.3</v>
      </c>
      <c r="B41" s="357" t="s">
        <v>35</v>
      </c>
      <c r="C41" s="358" t="s">
        <v>154</v>
      </c>
      <c r="D41" s="357" t="s">
        <v>36</v>
      </c>
      <c r="E41" s="358" t="s">
        <v>158</v>
      </c>
      <c r="F41" s="356" t="s">
        <v>1078</v>
      </c>
      <c r="G41" s="378" t="s">
        <v>1079</v>
      </c>
      <c r="H41" s="378" t="s">
        <v>1055</v>
      </c>
      <c r="J41" t="s">
        <v>53</v>
      </c>
    </row>
    <row r="42" spans="1:10" ht="75">
      <c r="A42" s="354">
        <v>3.4</v>
      </c>
      <c r="B42" s="357" t="s">
        <v>10</v>
      </c>
      <c r="C42" s="358" t="s">
        <v>153</v>
      </c>
      <c r="D42" s="356" t="s">
        <v>37</v>
      </c>
      <c r="E42" s="358" t="s">
        <v>159</v>
      </c>
      <c r="F42" s="356" t="s">
        <v>38</v>
      </c>
      <c r="G42" s="377">
        <v>0.1</v>
      </c>
      <c r="H42" s="377">
        <v>0.5</v>
      </c>
      <c r="J42" t="s">
        <v>53</v>
      </c>
    </row>
    <row r="43" spans="1:10" ht="60">
      <c r="A43" s="354">
        <v>3.5</v>
      </c>
      <c r="B43" s="357" t="s">
        <v>718</v>
      </c>
      <c r="C43" s="358" t="s">
        <v>155</v>
      </c>
      <c r="D43" s="356" t="s">
        <v>610</v>
      </c>
      <c r="E43" s="358" t="s">
        <v>160</v>
      </c>
      <c r="F43" s="356" t="s">
        <v>1081</v>
      </c>
      <c r="G43" s="379" t="s">
        <v>1080</v>
      </c>
      <c r="H43" s="379" t="s">
        <v>1082</v>
      </c>
    </row>
    <row r="44" spans="1:10" ht="60">
      <c r="A44" s="354">
        <v>3.6</v>
      </c>
      <c r="B44" s="357" t="s">
        <v>39</v>
      </c>
      <c r="C44" s="358" t="s">
        <v>156</v>
      </c>
      <c r="D44" s="356" t="s">
        <v>40</v>
      </c>
      <c r="E44" s="358" t="s">
        <v>161</v>
      </c>
      <c r="F44" s="356" t="s">
        <v>404</v>
      </c>
      <c r="G44" s="377">
        <v>0.6</v>
      </c>
      <c r="H44" s="377">
        <v>0.3</v>
      </c>
    </row>
    <row r="45" spans="1:10" ht="120">
      <c r="A45" s="354">
        <v>3.7</v>
      </c>
      <c r="B45" s="357" t="s">
        <v>41</v>
      </c>
      <c r="C45" s="358" t="s">
        <v>733</v>
      </c>
      <c r="D45" s="356" t="s">
        <v>412</v>
      </c>
      <c r="E45" s="358" t="s">
        <v>734</v>
      </c>
      <c r="F45" s="356" t="s">
        <v>1083</v>
      </c>
      <c r="G45" s="380" t="s">
        <v>1031</v>
      </c>
      <c r="H45" s="380" t="s">
        <v>1031</v>
      </c>
    </row>
    <row r="46" spans="1:10">
      <c r="A46" s="68"/>
      <c r="B46" s="8"/>
      <c r="C46" s="8"/>
      <c r="D46" s="8"/>
      <c r="E46" s="8"/>
      <c r="F46" s="8"/>
    </row>
    <row r="47" spans="1:10">
      <c r="A47" s="68"/>
      <c r="B47" s="8"/>
      <c r="C47" s="8"/>
      <c r="D47" s="8"/>
      <c r="E47" s="8"/>
      <c r="F47" s="8"/>
    </row>
    <row r="48" spans="1:10">
      <c r="A48" s="68" t="s">
        <v>1084</v>
      </c>
      <c r="B48" s="1822" t="s">
        <v>1085</v>
      </c>
      <c r="C48" s="1822"/>
      <c r="D48" s="1822"/>
      <c r="E48" s="1822"/>
      <c r="F48" s="1822"/>
      <c r="G48" s="1822"/>
      <c r="H48" s="1822"/>
    </row>
    <row r="49" spans="1:10">
      <c r="A49" s="68"/>
      <c r="B49" s="8"/>
      <c r="C49" s="8"/>
      <c r="D49" s="8"/>
      <c r="E49" s="8"/>
      <c r="F49" s="8"/>
    </row>
    <row r="50" spans="1:10">
      <c r="A50" s="1820" t="s">
        <v>1047</v>
      </c>
      <c r="B50" s="1820"/>
      <c r="C50" s="1820" t="s">
        <v>1048</v>
      </c>
      <c r="D50" s="1820"/>
      <c r="E50" s="1820" t="s">
        <v>1049</v>
      </c>
      <c r="F50" s="1820"/>
      <c r="G50" s="1821" t="s">
        <v>1070</v>
      </c>
      <c r="H50" s="1821" t="s">
        <v>1071</v>
      </c>
    </row>
    <row r="51" spans="1:10">
      <c r="A51" s="1820"/>
      <c r="B51" s="1820"/>
      <c r="C51" s="1820"/>
      <c r="D51" s="1820"/>
      <c r="E51" s="1820"/>
      <c r="F51" s="1820"/>
      <c r="G51" s="1821"/>
      <c r="H51" s="1821"/>
    </row>
    <row r="52" spans="1:10" ht="60">
      <c r="A52" s="355">
        <v>4.0999999999999996</v>
      </c>
      <c r="B52" s="356" t="s">
        <v>42</v>
      </c>
      <c r="C52" s="358" t="s">
        <v>90</v>
      </c>
      <c r="D52" s="357" t="s">
        <v>43</v>
      </c>
      <c r="E52" s="358" t="s">
        <v>164</v>
      </c>
      <c r="F52" s="356" t="s">
        <v>484</v>
      </c>
      <c r="G52" s="386" t="s">
        <v>1091</v>
      </c>
      <c r="H52" s="384" t="s">
        <v>1086</v>
      </c>
    </row>
    <row r="53" spans="1:10" ht="30">
      <c r="A53" s="355"/>
      <c r="B53" s="356"/>
      <c r="C53" s="358"/>
      <c r="D53" s="357"/>
      <c r="E53" s="358" t="s">
        <v>745</v>
      </c>
      <c r="F53" s="356" t="s">
        <v>483</v>
      </c>
      <c r="G53" s="384" t="s">
        <v>1090</v>
      </c>
      <c r="H53" s="384" t="s">
        <v>1087</v>
      </c>
    </row>
    <row r="54" spans="1:10" ht="30">
      <c r="A54" s="355">
        <v>4.2</v>
      </c>
      <c r="B54" s="357" t="s">
        <v>44</v>
      </c>
      <c r="C54" s="358" t="s">
        <v>162</v>
      </c>
      <c r="D54" s="356" t="s">
        <v>45</v>
      </c>
      <c r="E54" s="358" t="s">
        <v>165</v>
      </c>
      <c r="F54" s="357" t="s">
        <v>847</v>
      </c>
      <c r="G54" s="384" t="s">
        <v>1092</v>
      </c>
      <c r="H54" s="384" t="s">
        <v>1088</v>
      </c>
    </row>
    <row r="55" spans="1:10" ht="45">
      <c r="A55" s="355"/>
      <c r="B55" s="357"/>
      <c r="C55" s="358" t="s">
        <v>91</v>
      </c>
      <c r="D55" s="356" t="s">
        <v>46</v>
      </c>
      <c r="E55" s="358" t="s">
        <v>166</v>
      </c>
      <c r="F55" s="356" t="s">
        <v>543</v>
      </c>
      <c r="G55" s="385">
        <v>0.6</v>
      </c>
      <c r="H55" s="385">
        <v>0.75</v>
      </c>
    </row>
    <row r="56" spans="1:10" ht="45">
      <c r="A56" s="355">
        <v>4.3</v>
      </c>
      <c r="B56" s="357" t="s">
        <v>326</v>
      </c>
      <c r="C56" s="358" t="s">
        <v>163</v>
      </c>
      <c r="D56" s="356" t="s">
        <v>327</v>
      </c>
      <c r="E56" s="358" t="s">
        <v>167</v>
      </c>
      <c r="F56" s="356" t="s">
        <v>548</v>
      </c>
      <c r="G56" s="384" t="s">
        <v>1058</v>
      </c>
      <c r="H56" s="386" t="s">
        <v>1089</v>
      </c>
    </row>
    <row r="57" spans="1:10" ht="45">
      <c r="A57" s="355">
        <v>4.4000000000000004</v>
      </c>
      <c r="B57" s="357" t="s">
        <v>332</v>
      </c>
      <c r="C57" s="358" t="s">
        <v>168</v>
      </c>
      <c r="D57" s="356" t="s">
        <v>504</v>
      </c>
      <c r="E57" s="358" t="s">
        <v>169</v>
      </c>
      <c r="F57" s="357" t="s">
        <v>549</v>
      </c>
      <c r="G57" s="385">
        <v>0.3</v>
      </c>
      <c r="H57" s="385">
        <v>0.5</v>
      </c>
    </row>
    <row r="58" spans="1:10" ht="60">
      <c r="A58" s="355"/>
      <c r="B58" s="357"/>
      <c r="C58" s="358"/>
      <c r="D58" s="356"/>
      <c r="E58" s="358" t="s">
        <v>336</v>
      </c>
      <c r="F58" s="356" t="s">
        <v>551</v>
      </c>
      <c r="G58" s="384">
        <v>72</v>
      </c>
      <c r="H58" s="384">
        <v>80</v>
      </c>
    </row>
    <row r="59" spans="1:10" ht="30">
      <c r="A59" s="382">
        <v>4.5</v>
      </c>
      <c r="B59" s="357" t="s">
        <v>11</v>
      </c>
      <c r="C59" s="358" t="s">
        <v>170</v>
      </c>
      <c r="D59" s="357" t="s">
        <v>47</v>
      </c>
      <c r="E59" s="358" t="s">
        <v>171</v>
      </c>
      <c r="F59" s="356" t="s">
        <v>1093</v>
      </c>
      <c r="G59" s="384" t="s">
        <v>1094</v>
      </c>
      <c r="H59" s="384">
        <v>65</v>
      </c>
    </row>
    <row r="60" spans="1:10" ht="60">
      <c r="A60" s="382"/>
      <c r="B60" s="357"/>
      <c r="C60" s="358"/>
      <c r="D60" s="357"/>
      <c r="E60" s="358" t="s">
        <v>779</v>
      </c>
      <c r="F60" s="383" t="s">
        <v>771</v>
      </c>
      <c r="G60" s="384" t="s">
        <v>1097</v>
      </c>
      <c r="H60" s="384" t="s">
        <v>1098</v>
      </c>
      <c r="I60" t="s">
        <v>53</v>
      </c>
    </row>
    <row r="61" spans="1:10" ht="45">
      <c r="A61" s="382">
        <v>4.5999999999999996</v>
      </c>
      <c r="B61" s="357" t="s">
        <v>50</v>
      </c>
      <c r="C61" s="358" t="s">
        <v>170</v>
      </c>
      <c r="D61" s="356" t="s">
        <v>49</v>
      </c>
      <c r="E61" s="358" t="s">
        <v>171</v>
      </c>
      <c r="F61" s="357" t="s">
        <v>1099</v>
      </c>
      <c r="G61" s="384" t="s">
        <v>1101</v>
      </c>
      <c r="H61" s="385">
        <v>0.25</v>
      </c>
      <c r="I61" t="s">
        <v>53</v>
      </c>
    </row>
    <row r="62" spans="1:10" ht="45">
      <c r="A62" s="382">
        <v>4.7</v>
      </c>
      <c r="B62" s="356" t="s">
        <v>578</v>
      </c>
      <c r="C62" s="358" t="s">
        <v>854</v>
      </c>
      <c r="D62" s="356" t="s">
        <v>579</v>
      </c>
      <c r="E62" s="358" t="s">
        <v>855</v>
      </c>
      <c r="F62" s="356" t="s">
        <v>1100</v>
      </c>
      <c r="G62" s="384" t="s">
        <v>1102</v>
      </c>
      <c r="H62" s="384" t="s">
        <v>1103</v>
      </c>
      <c r="I62" t="s">
        <v>53</v>
      </c>
      <c r="J62" t="s">
        <v>53</v>
      </c>
    </row>
    <row r="63" spans="1:10" ht="45">
      <c r="A63" s="382">
        <v>4.8</v>
      </c>
      <c r="B63" s="356" t="s">
        <v>592</v>
      </c>
      <c r="C63" s="358" t="s">
        <v>859</v>
      </c>
      <c r="D63" s="356" t="s">
        <v>593</v>
      </c>
      <c r="E63" s="358" t="s">
        <v>860</v>
      </c>
      <c r="F63" s="356" t="s">
        <v>1096</v>
      </c>
      <c r="G63" s="384" t="s">
        <v>1104</v>
      </c>
      <c r="H63" s="384" t="s">
        <v>1105</v>
      </c>
      <c r="J63" t="s">
        <v>53</v>
      </c>
    </row>
    <row r="64" spans="1:10" ht="30">
      <c r="A64" s="382">
        <v>4.9000000000000004</v>
      </c>
      <c r="B64" s="356" t="s">
        <v>862</v>
      </c>
      <c r="C64" s="358" t="s">
        <v>867</v>
      </c>
      <c r="D64" s="356" t="s">
        <v>863</v>
      </c>
      <c r="E64" s="358" t="s">
        <v>868</v>
      </c>
      <c r="F64" s="356" t="s">
        <v>864</v>
      </c>
      <c r="G64" s="385">
        <v>0.3</v>
      </c>
      <c r="H64" s="385">
        <v>0.4</v>
      </c>
      <c r="J64" t="s">
        <v>53</v>
      </c>
    </row>
    <row r="65" spans="1:9">
      <c r="E65" s="359"/>
    </row>
    <row r="67" spans="1:9">
      <c r="A67" t="s">
        <v>1106</v>
      </c>
      <c r="B67" s="1819" t="s">
        <v>8</v>
      </c>
      <c r="C67" s="1819"/>
      <c r="D67" s="1819"/>
      <c r="E67" s="1819"/>
      <c r="F67" s="1819"/>
      <c r="G67" s="1819"/>
      <c r="H67" s="1819"/>
    </row>
    <row r="69" spans="1:9">
      <c r="A69" s="1820" t="s">
        <v>1047</v>
      </c>
      <c r="B69" s="1820"/>
      <c r="C69" s="1820" t="s">
        <v>1048</v>
      </c>
      <c r="D69" s="1820"/>
      <c r="E69" s="1820" t="s">
        <v>1049</v>
      </c>
      <c r="F69" s="1820"/>
      <c r="G69" s="1821" t="s">
        <v>1070</v>
      </c>
      <c r="H69" s="1821" t="s">
        <v>1071</v>
      </c>
    </row>
    <row r="70" spans="1:9">
      <c r="A70" s="1820"/>
      <c r="B70" s="1820"/>
      <c r="C70" s="1820"/>
      <c r="D70" s="1820"/>
      <c r="E70" s="1820"/>
      <c r="F70" s="1820"/>
      <c r="G70" s="1821"/>
      <c r="H70" s="1821"/>
    </row>
    <row r="71" spans="1:9" ht="75">
      <c r="A71" s="355">
        <v>5.0999999999999996</v>
      </c>
      <c r="B71" s="357" t="s">
        <v>12</v>
      </c>
      <c r="C71" s="388" t="s">
        <v>172</v>
      </c>
      <c r="D71" s="357" t="s">
        <v>54</v>
      </c>
      <c r="E71" s="388" t="s">
        <v>173</v>
      </c>
      <c r="F71" s="357" t="s">
        <v>393</v>
      </c>
      <c r="G71" s="386" t="s">
        <v>1107</v>
      </c>
      <c r="H71" s="386" t="s">
        <v>1108</v>
      </c>
      <c r="I71" t="s">
        <v>53</v>
      </c>
    </row>
    <row r="72" spans="1:9" ht="60">
      <c r="A72" s="355"/>
      <c r="B72" s="357"/>
      <c r="C72" s="389" t="s">
        <v>174</v>
      </c>
      <c r="D72" s="356" t="s">
        <v>55</v>
      </c>
      <c r="E72" s="389" t="s">
        <v>176</v>
      </c>
      <c r="F72" s="357" t="s">
        <v>62</v>
      </c>
      <c r="G72" s="378" t="s">
        <v>1109</v>
      </c>
      <c r="H72" s="390">
        <v>0.1</v>
      </c>
    </row>
    <row r="74" spans="1:9">
      <c r="A74" t="s">
        <v>1110</v>
      </c>
      <c r="B74" s="1819" t="s">
        <v>2</v>
      </c>
      <c r="C74" s="1819"/>
      <c r="D74" s="1819"/>
      <c r="E74" s="1819"/>
      <c r="F74" s="1819"/>
      <c r="G74" s="1819"/>
      <c r="H74" s="1819"/>
    </row>
    <row r="76" spans="1:9">
      <c r="A76" s="1820" t="s">
        <v>1047</v>
      </c>
      <c r="B76" s="1820"/>
      <c r="C76" s="1820" t="s">
        <v>1048</v>
      </c>
      <c r="D76" s="1820"/>
      <c r="E76" s="1820" t="s">
        <v>1049</v>
      </c>
      <c r="F76" s="1820"/>
      <c r="G76" s="1821" t="s">
        <v>1070</v>
      </c>
      <c r="H76" s="1821" t="s">
        <v>1071</v>
      </c>
    </row>
    <row r="77" spans="1:9">
      <c r="A77" s="1820"/>
      <c r="B77" s="1820"/>
      <c r="C77" s="1820"/>
      <c r="D77" s="1820"/>
      <c r="E77" s="1820"/>
      <c r="F77" s="1820"/>
      <c r="G77" s="1821"/>
      <c r="H77" s="1821"/>
    </row>
    <row r="78" spans="1:9" ht="75">
      <c r="A78" s="355">
        <v>6.1</v>
      </c>
      <c r="B78" s="357" t="s">
        <v>871</v>
      </c>
      <c r="C78" s="358" t="s">
        <v>250</v>
      </c>
      <c r="D78" s="356" t="s">
        <v>479</v>
      </c>
      <c r="E78" s="354" t="s">
        <v>251</v>
      </c>
      <c r="F78" s="356" t="s">
        <v>1111</v>
      </c>
      <c r="G78" s="394">
        <v>9.8000000000000004E-2</v>
      </c>
      <c r="H78" s="393">
        <v>0.2</v>
      </c>
    </row>
    <row r="79" spans="1:9" ht="45">
      <c r="A79" s="355"/>
      <c r="B79" s="357"/>
      <c r="C79" s="358"/>
      <c r="D79" s="356"/>
      <c r="E79" s="354" t="s">
        <v>252</v>
      </c>
      <c r="F79" s="356" t="s">
        <v>877</v>
      </c>
      <c r="G79" s="390">
        <v>0.6</v>
      </c>
      <c r="H79" s="390">
        <v>0.8</v>
      </c>
    </row>
    <row r="80" spans="1:9" ht="45">
      <c r="A80" s="354"/>
      <c r="B80" s="356"/>
      <c r="C80" s="358" t="s">
        <v>253</v>
      </c>
      <c r="D80" s="356" t="s">
        <v>61</v>
      </c>
      <c r="E80" s="358" t="s">
        <v>254</v>
      </c>
      <c r="F80" s="356" t="s">
        <v>888</v>
      </c>
      <c r="G80" s="378" t="s">
        <v>1112</v>
      </c>
      <c r="H80" s="378" t="s">
        <v>1113</v>
      </c>
    </row>
    <row r="81" spans="1:9" ht="120">
      <c r="A81" s="355"/>
      <c r="B81" s="357"/>
      <c r="C81" s="358" t="s">
        <v>255</v>
      </c>
      <c r="D81" s="356" t="s">
        <v>892</v>
      </c>
      <c r="E81" s="358" t="s">
        <v>256</v>
      </c>
      <c r="F81" s="356" t="s">
        <v>893</v>
      </c>
      <c r="G81" s="380" t="s">
        <v>1114</v>
      </c>
      <c r="H81" s="380" t="s">
        <v>893</v>
      </c>
    </row>
    <row r="82" spans="1:9" ht="90">
      <c r="A82" s="355"/>
      <c r="B82" s="357"/>
      <c r="C82" s="358" t="s">
        <v>908</v>
      </c>
      <c r="D82" s="357" t="s">
        <v>235</v>
      </c>
      <c r="E82" s="354" t="s">
        <v>909</v>
      </c>
      <c r="F82" s="356" t="s">
        <v>910</v>
      </c>
      <c r="G82" s="390">
        <v>0.7</v>
      </c>
      <c r="H82" s="390">
        <v>0.8</v>
      </c>
    </row>
    <row r="83" spans="1:9" ht="45">
      <c r="A83" s="355"/>
      <c r="B83" s="357"/>
      <c r="C83" s="358" t="s">
        <v>53</v>
      </c>
      <c r="D83" s="356" t="s">
        <v>53</v>
      </c>
      <c r="E83" s="354" t="s">
        <v>915</v>
      </c>
      <c r="F83" s="356" t="s">
        <v>916</v>
      </c>
      <c r="G83" s="390">
        <v>0.01</v>
      </c>
      <c r="H83" s="390">
        <v>0.2</v>
      </c>
    </row>
    <row r="84" spans="1:9" ht="60">
      <c r="A84" s="355" t="s">
        <v>921</v>
      </c>
      <c r="B84" s="357" t="s">
        <v>481</v>
      </c>
      <c r="C84" s="355" t="s">
        <v>258</v>
      </c>
      <c r="D84" s="356" t="s">
        <v>56</v>
      </c>
      <c r="E84" s="354" t="s">
        <v>259</v>
      </c>
      <c r="F84" s="356" t="s">
        <v>922</v>
      </c>
      <c r="G84" s="395">
        <v>0.96799999999999997</v>
      </c>
      <c r="H84" s="390">
        <v>1</v>
      </c>
      <c r="I84" t="s">
        <v>53</v>
      </c>
    </row>
    <row r="85" spans="1:9" ht="30">
      <c r="A85" s="355"/>
      <c r="B85" s="357"/>
      <c r="C85" s="392"/>
      <c r="D85" s="356"/>
      <c r="E85" s="354" t="s">
        <v>268</v>
      </c>
      <c r="F85" s="356" t="s">
        <v>927</v>
      </c>
      <c r="G85" s="390">
        <v>0.9</v>
      </c>
      <c r="H85" s="390">
        <v>1</v>
      </c>
      <c r="I85" t="s">
        <v>53</v>
      </c>
    </row>
    <row r="86" spans="1:9" ht="75">
      <c r="A86" s="354"/>
      <c r="B86" s="356"/>
      <c r="C86" s="355" t="s">
        <v>269</v>
      </c>
      <c r="D86" s="356" t="s">
        <v>57</v>
      </c>
      <c r="E86" s="354" t="s">
        <v>270</v>
      </c>
      <c r="F86" s="356" t="s">
        <v>933</v>
      </c>
      <c r="G86" s="378" t="s">
        <v>1115</v>
      </c>
      <c r="H86" s="378" t="s">
        <v>1077</v>
      </c>
      <c r="I86" t="s">
        <v>53</v>
      </c>
    </row>
    <row r="87" spans="1:9" ht="60">
      <c r="A87" s="354"/>
      <c r="B87" s="356"/>
      <c r="C87" s="355" t="s">
        <v>278</v>
      </c>
      <c r="D87" s="356" t="s">
        <v>238</v>
      </c>
      <c r="E87" s="354" t="s">
        <v>280</v>
      </c>
      <c r="F87" s="356" t="s">
        <v>1116</v>
      </c>
      <c r="G87" s="390">
        <v>0.92</v>
      </c>
      <c r="H87" s="390">
        <v>1</v>
      </c>
    </row>
    <row r="88" spans="1:9" ht="45">
      <c r="A88" s="354"/>
      <c r="B88" s="356"/>
      <c r="C88" s="355"/>
      <c r="D88" s="356"/>
      <c r="E88" s="354" t="s">
        <v>281</v>
      </c>
      <c r="F88" s="356" t="s">
        <v>951</v>
      </c>
      <c r="G88" s="390">
        <v>0.65</v>
      </c>
      <c r="H88" s="395">
        <v>0.76449999999999996</v>
      </c>
    </row>
    <row r="89" spans="1:9" ht="30">
      <c r="A89" s="354"/>
      <c r="B89" s="356"/>
      <c r="C89" s="355" t="s">
        <v>279</v>
      </c>
      <c r="D89" s="356" t="s">
        <v>58</v>
      </c>
      <c r="E89" s="355" t="s">
        <v>284</v>
      </c>
      <c r="F89" s="356" t="s">
        <v>240</v>
      </c>
      <c r="G89" s="390">
        <v>0.72</v>
      </c>
      <c r="H89" s="390">
        <v>0.8</v>
      </c>
    </row>
    <row r="90" spans="1:9" ht="45">
      <c r="A90" s="355" t="s">
        <v>960</v>
      </c>
      <c r="B90" s="357" t="s">
        <v>16</v>
      </c>
      <c r="C90" s="355" t="s">
        <v>288</v>
      </c>
      <c r="D90" s="356" t="s">
        <v>242</v>
      </c>
      <c r="E90" s="354" t="s">
        <v>289</v>
      </c>
      <c r="F90" s="356" t="s">
        <v>1117</v>
      </c>
      <c r="G90" s="390" t="s">
        <v>1058</v>
      </c>
      <c r="H90" s="390" t="s">
        <v>1056</v>
      </c>
    </row>
    <row r="91" spans="1:9" ht="60">
      <c r="A91" s="355" t="s">
        <v>971</v>
      </c>
      <c r="B91" s="357" t="s">
        <v>60</v>
      </c>
      <c r="C91" s="355" t="s">
        <v>972</v>
      </c>
      <c r="D91" s="356" t="s">
        <v>247</v>
      </c>
      <c r="E91" s="355" t="s">
        <v>973</v>
      </c>
      <c r="F91" s="356" t="s">
        <v>974</v>
      </c>
      <c r="G91" s="390">
        <v>0.3</v>
      </c>
      <c r="H91" s="390">
        <v>0.2</v>
      </c>
    </row>
    <row r="92" spans="1:9" ht="30">
      <c r="A92" s="354"/>
      <c r="B92" s="356"/>
      <c r="C92" s="355" t="s">
        <v>985</v>
      </c>
      <c r="D92" s="356" t="s">
        <v>986</v>
      </c>
      <c r="E92" s="355" t="s">
        <v>987</v>
      </c>
      <c r="F92" s="356" t="s">
        <v>988</v>
      </c>
      <c r="G92" s="378" t="s">
        <v>1118</v>
      </c>
      <c r="H92" s="378" t="s">
        <v>1119</v>
      </c>
    </row>
    <row r="93" spans="1:9" ht="75">
      <c r="A93" s="354"/>
      <c r="B93" s="356" t="s">
        <v>53</v>
      </c>
      <c r="C93" s="355" t="s">
        <v>994</v>
      </c>
      <c r="D93" s="356" t="s">
        <v>249</v>
      </c>
      <c r="E93" s="355" t="s">
        <v>995</v>
      </c>
      <c r="F93" s="356" t="s">
        <v>1120</v>
      </c>
      <c r="G93" s="390">
        <v>0.8</v>
      </c>
      <c r="H93" s="390">
        <v>0.9</v>
      </c>
    </row>
  </sheetData>
  <mergeCells count="37">
    <mergeCell ref="B2:H2"/>
    <mergeCell ref="B4:H4"/>
    <mergeCell ref="B74:H74"/>
    <mergeCell ref="A76:B77"/>
    <mergeCell ref="C76:D77"/>
    <mergeCell ref="E76:F77"/>
    <mergeCell ref="G76:G77"/>
    <mergeCell ref="H76:H77"/>
    <mergeCell ref="A6:B7"/>
    <mergeCell ref="C6:D7"/>
    <mergeCell ref="E6:F7"/>
    <mergeCell ref="G6:G7"/>
    <mergeCell ref="H6:H7"/>
    <mergeCell ref="B14:H14"/>
    <mergeCell ref="A16:B17"/>
    <mergeCell ref="C16:D17"/>
    <mergeCell ref="E16:F17"/>
    <mergeCell ref="G16:G17"/>
    <mergeCell ref="H16:H17"/>
    <mergeCell ref="B34:H34"/>
    <mergeCell ref="A36:B37"/>
    <mergeCell ref="C36:D37"/>
    <mergeCell ref="E36:F37"/>
    <mergeCell ref="G36:G37"/>
    <mergeCell ref="H36:H37"/>
    <mergeCell ref="B48:H48"/>
    <mergeCell ref="A50:B51"/>
    <mergeCell ref="C50:D51"/>
    <mergeCell ref="E50:F51"/>
    <mergeCell ref="G50:G51"/>
    <mergeCell ref="H50:H51"/>
    <mergeCell ref="B67:H67"/>
    <mergeCell ref="A69:B70"/>
    <mergeCell ref="C69:D70"/>
    <mergeCell ref="E69:F70"/>
    <mergeCell ref="G69:G70"/>
    <mergeCell ref="H69:H70"/>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dimension ref="A2:J186"/>
  <sheetViews>
    <sheetView topLeftCell="C148" workbookViewId="0">
      <pane ySplit="900" activePane="bottomLeft"/>
      <selection activeCell="A148" sqref="A148"/>
      <selection pane="bottomLeft" activeCell="J4" sqref="J4"/>
    </sheetView>
  </sheetViews>
  <sheetFormatPr defaultRowHeight="15"/>
  <cols>
    <col min="1" max="1" width="6.42578125" customWidth="1"/>
    <col min="2" max="2" width="22.42578125" customWidth="1"/>
    <col min="3" max="3" width="7.85546875" customWidth="1"/>
    <col min="4" max="4" width="28.42578125" customWidth="1"/>
    <col min="5" max="5" width="10" customWidth="1"/>
    <col min="6" max="6" width="24.85546875" customWidth="1"/>
    <col min="7" max="7" width="9.5703125" customWidth="1"/>
    <col min="8" max="8" width="36.85546875" customWidth="1"/>
  </cols>
  <sheetData>
    <row r="2" spans="1:10" ht="15" customHeight="1">
      <c r="A2" s="351" t="s">
        <v>1053</v>
      </c>
      <c r="B2" s="402" t="s">
        <v>1</v>
      </c>
      <c r="C2" s="353"/>
      <c r="D2" s="353"/>
      <c r="E2" s="353"/>
      <c r="F2" s="353"/>
      <c r="G2" s="353"/>
      <c r="H2" s="353"/>
      <c r="I2" s="353"/>
      <c r="J2" s="353"/>
    </row>
    <row r="3" spans="1:10">
      <c r="A3" s="351"/>
      <c r="B3" s="351"/>
      <c r="C3" s="351"/>
      <c r="D3" s="351"/>
      <c r="E3" s="351"/>
      <c r="F3" s="351"/>
      <c r="G3" s="351"/>
      <c r="H3" s="351"/>
    </row>
    <row r="4" spans="1:10">
      <c r="A4" s="1829" t="s">
        <v>1048</v>
      </c>
      <c r="B4" s="1830"/>
      <c r="C4" s="1829" t="s">
        <v>1049</v>
      </c>
      <c r="D4" s="1830"/>
      <c r="E4" s="1835" t="s">
        <v>1050</v>
      </c>
      <c r="F4" s="1836"/>
      <c r="G4" s="1835" t="s">
        <v>1051</v>
      </c>
      <c r="H4" s="1836"/>
    </row>
    <row r="5" spans="1:10">
      <c r="A5" s="1831"/>
      <c r="B5" s="1832"/>
      <c r="C5" s="1831"/>
      <c r="D5" s="1832"/>
      <c r="E5" s="1837"/>
      <c r="F5" s="1838"/>
      <c r="G5" s="1837"/>
      <c r="H5" s="1838"/>
    </row>
    <row r="6" spans="1:10" ht="105">
      <c r="A6" s="436" t="s">
        <v>138</v>
      </c>
      <c r="B6" s="437" t="s">
        <v>788</v>
      </c>
      <c r="C6" s="436" t="s">
        <v>140</v>
      </c>
      <c r="D6" s="438" t="s">
        <v>65</v>
      </c>
      <c r="E6" s="483" t="s">
        <v>179</v>
      </c>
      <c r="F6" s="356" t="s">
        <v>1137</v>
      </c>
      <c r="G6" s="483" t="s">
        <v>230</v>
      </c>
      <c r="H6" s="356" t="s">
        <v>1138</v>
      </c>
    </row>
    <row r="7" spans="1:10" ht="75">
      <c r="A7" s="436" t="s">
        <v>139</v>
      </c>
      <c r="B7" s="437" t="s">
        <v>795</v>
      </c>
      <c r="C7" s="436" t="s">
        <v>141</v>
      </c>
      <c r="D7" s="442" t="s">
        <v>796</v>
      </c>
      <c r="E7" s="446" t="s">
        <v>191</v>
      </c>
      <c r="F7" s="429" t="s">
        <v>354</v>
      </c>
      <c r="G7" s="447" t="s">
        <v>297</v>
      </c>
      <c r="H7" s="429" t="s">
        <v>76</v>
      </c>
    </row>
    <row r="8" spans="1:10" ht="25.5">
      <c r="A8" s="439"/>
      <c r="B8" s="440"/>
      <c r="C8" s="439"/>
      <c r="D8" s="440"/>
      <c r="E8" s="448" t="s">
        <v>298</v>
      </c>
      <c r="F8" s="449" t="s">
        <v>355</v>
      </c>
      <c r="G8" s="451" t="s">
        <v>299</v>
      </c>
      <c r="H8" s="449" t="s">
        <v>77</v>
      </c>
    </row>
    <row r="9" spans="1:10" ht="90">
      <c r="A9" s="436" t="s">
        <v>142</v>
      </c>
      <c r="B9" s="437" t="s">
        <v>24</v>
      </c>
      <c r="C9" s="436" t="s">
        <v>182</v>
      </c>
      <c r="D9" s="442" t="s">
        <v>1054</v>
      </c>
      <c r="E9" s="450" t="s">
        <v>189</v>
      </c>
      <c r="F9" s="424" t="s">
        <v>78</v>
      </c>
      <c r="G9" s="450" t="s">
        <v>222</v>
      </c>
      <c r="H9" s="422" t="s">
        <v>80</v>
      </c>
    </row>
    <row r="10" spans="1:10" ht="60">
      <c r="A10" s="439"/>
      <c r="B10" s="440"/>
      <c r="C10" s="439"/>
      <c r="D10" s="440"/>
      <c r="E10" s="455" t="s">
        <v>190</v>
      </c>
      <c r="F10" s="456" t="s">
        <v>79</v>
      </c>
      <c r="G10" s="455" t="s">
        <v>224</v>
      </c>
      <c r="H10" s="457" t="s">
        <v>82</v>
      </c>
    </row>
    <row r="11" spans="1:10" ht="45">
      <c r="A11" s="436" t="s">
        <v>143</v>
      </c>
      <c r="B11" s="437" t="s">
        <v>85</v>
      </c>
      <c r="C11" s="436" t="s">
        <v>183</v>
      </c>
      <c r="D11" s="442" t="s">
        <v>615</v>
      </c>
      <c r="E11" s="452" t="s">
        <v>187</v>
      </c>
      <c r="F11" s="453" t="s">
        <v>356</v>
      </c>
      <c r="G11" s="452" t="s">
        <v>218</v>
      </c>
      <c r="H11" s="454" t="s">
        <v>1121</v>
      </c>
    </row>
    <row r="12" spans="1:10" ht="60">
      <c r="A12" s="423"/>
      <c r="B12" s="441"/>
      <c r="C12" s="423"/>
      <c r="D12" s="441"/>
      <c r="E12" s="408" t="s">
        <v>188</v>
      </c>
      <c r="F12" s="409" t="s">
        <v>357</v>
      </c>
      <c r="G12" s="408" t="s">
        <v>219</v>
      </c>
      <c r="H12" s="426" t="s">
        <v>305</v>
      </c>
    </row>
    <row r="13" spans="1:10" ht="45">
      <c r="A13" s="439"/>
      <c r="B13" s="440"/>
      <c r="C13" s="439"/>
      <c r="D13" s="443"/>
      <c r="E13" s="408" t="s">
        <v>301</v>
      </c>
      <c r="F13" s="409" t="s">
        <v>541</v>
      </c>
      <c r="G13" s="408" t="s">
        <v>303</v>
      </c>
      <c r="H13" s="426" t="s">
        <v>306</v>
      </c>
    </row>
    <row r="14" spans="1:10" ht="105">
      <c r="A14" s="358" t="s">
        <v>144</v>
      </c>
      <c r="B14" s="356" t="s">
        <v>9</v>
      </c>
      <c r="C14" s="358" t="s">
        <v>184</v>
      </c>
      <c r="D14" s="399" t="s">
        <v>21</v>
      </c>
      <c r="E14" s="355" t="s">
        <v>185</v>
      </c>
      <c r="F14" s="356" t="s">
        <v>359</v>
      </c>
      <c r="G14" s="355" t="s">
        <v>220</v>
      </c>
      <c r="H14" s="356" t="s">
        <v>1122</v>
      </c>
    </row>
    <row r="15" spans="1:10">
      <c r="A15" s="13"/>
      <c r="B15" s="13"/>
      <c r="C15" s="13"/>
      <c r="D15" s="28"/>
      <c r="E15" s="444"/>
      <c r="F15" s="442"/>
      <c r="G15" s="444"/>
      <c r="H15" s="442"/>
      <c r="I15" s="359"/>
    </row>
    <row r="16" spans="1:10">
      <c r="A16" s="13"/>
      <c r="B16" s="13"/>
      <c r="C16" s="13"/>
      <c r="D16" s="28"/>
      <c r="E16" s="28"/>
      <c r="F16" s="401"/>
      <c r="G16" s="401"/>
      <c r="H16" s="401"/>
    </row>
    <row r="17" spans="1:10">
      <c r="A17" s="375" t="s">
        <v>1059</v>
      </c>
      <c r="B17" s="1828" t="s">
        <v>6</v>
      </c>
      <c r="C17" s="1828"/>
      <c r="D17" s="1828"/>
      <c r="E17" s="1828"/>
      <c r="F17" s="1828"/>
      <c r="G17" s="1828"/>
      <c r="H17" s="1828"/>
      <c r="I17" s="353"/>
      <c r="J17" s="353"/>
    </row>
    <row r="18" spans="1:10">
      <c r="E18" s="359"/>
      <c r="F18" s="359"/>
      <c r="G18" s="359"/>
      <c r="H18" s="359"/>
    </row>
    <row r="19" spans="1:10">
      <c r="A19" s="367"/>
      <c r="B19" s="367"/>
      <c r="C19" s="367"/>
      <c r="D19" s="367"/>
      <c r="E19" s="445"/>
      <c r="F19" s="445"/>
      <c r="G19" s="445"/>
      <c r="H19" s="445"/>
    </row>
    <row r="20" spans="1:10">
      <c r="A20" s="1829" t="s">
        <v>1048</v>
      </c>
      <c r="B20" s="1830"/>
      <c r="C20" s="1829" t="s">
        <v>1049</v>
      </c>
      <c r="D20" s="1833"/>
      <c r="E20" s="1835" t="s">
        <v>1050</v>
      </c>
      <c r="F20" s="1836"/>
      <c r="G20" s="1835" t="s">
        <v>1051</v>
      </c>
      <c r="H20" s="1836"/>
    </row>
    <row r="21" spans="1:10">
      <c r="A21" s="1831"/>
      <c r="B21" s="1832"/>
      <c r="C21" s="1831"/>
      <c r="D21" s="1834"/>
      <c r="E21" s="1837"/>
      <c r="F21" s="1838"/>
      <c r="G21" s="1837"/>
      <c r="H21" s="1838"/>
    </row>
    <row r="22" spans="1:10" ht="60">
      <c r="A22" s="436" t="s">
        <v>88</v>
      </c>
      <c r="B22" s="437" t="s">
        <v>25</v>
      </c>
      <c r="C22" s="436" t="s">
        <v>105</v>
      </c>
      <c r="D22" s="442" t="s">
        <v>28</v>
      </c>
      <c r="E22" s="411" t="s">
        <v>178</v>
      </c>
      <c r="F22" s="412" t="s">
        <v>402</v>
      </c>
      <c r="G22" s="418" t="s">
        <v>207</v>
      </c>
      <c r="H22" s="405" t="s">
        <v>130</v>
      </c>
    </row>
    <row r="23" spans="1:10" ht="25.5">
      <c r="A23" s="423"/>
      <c r="B23" s="441"/>
      <c r="C23" s="439"/>
      <c r="D23" s="440"/>
      <c r="E23" s="458"/>
      <c r="F23" s="459"/>
      <c r="G23" s="448" t="s">
        <v>208</v>
      </c>
      <c r="H23" s="449" t="s">
        <v>111</v>
      </c>
    </row>
    <row r="24" spans="1:10" ht="45">
      <c r="A24" s="423"/>
      <c r="B24" s="441"/>
      <c r="C24" s="423" t="s">
        <v>109</v>
      </c>
      <c r="D24" s="13" t="s">
        <v>26</v>
      </c>
      <c r="E24" s="413" t="s">
        <v>193</v>
      </c>
      <c r="F24" s="414" t="s">
        <v>110</v>
      </c>
      <c r="G24" s="415" t="s">
        <v>199</v>
      </c>
      <c r="H24" s="429" t="s">
        <v>93</v>
      </c>
    </row>
    <row r="25" spans="1:10" ht="38.25">
      <c r="A25" s="423"/>
      <c r="B25" s="441"/>
      <c r="C25" s="423"/>
      <c r="D25" s="441"/>
      <c r="E25" s="413"/>
      <c r="F25" s="414"/>
      <c r="G25" s="418" t="s">
        <v>200</v>
      </c>
      <c r="H25" s="405" t="s">
        <v>94</v>
      </c>
    </row>
    <row r="26" spans="1:10" ht="25.5">
      <c r="A26" s="423"/>
      <c r="B26" s="441"/>
      <c r="C26" s="423"/>
      <c r="D26" s="441"/>
      <c r="E26" s="413"/>
      <c r="F26" s="414"/>
      <c r="G26" s="418" t="s">
        <v>201</v>
      </c>
      <c r="H26" s="405" t="s">
        <v>95</v>
      </c>
    </row>
    <row r="27" spans="1:10" ht="25.5">
      <c r="A27" s="423"/>
      <c r="B27" s="441"/>
      <c r="C27" s="439"/>
      <c r="D27" s="443"/>
      <c r="E27" s="458"/>
      <c r="F27" s="459"/>
      <c r="G27" s="460" t="s">
        <v>202</v>
      </c>
      <c r="H27" s="449" t="s">
        <v>96</v>
      </c>
    </row>
    <row r="28" spans="1:10" ht="38.25">
      <c r="A28" s="423"/>
      <c r="B28" s="441"/>
      <c r="C28" s="436" t="s">
        <v>112</v>
      </c>
      <c r="D28" s="442" t="s">
        <v>27</v>
      </c>
      <c r="E28" s="413" t="s">
        <v>194</v>
      </c>
      <c r="F28" s="414" t="s">
        <v>99</v>
      </c>
      <c r="G28" s="415" t="s">
        <v>203</v>
      </c>
      <c r="H28" s="429" t="s">
        <v>100</v>
      </c>
    </row>
    <row r="29" spans="1:10" ht="25.5">
      <c r="A29" s="423"/>
      <c r="B29" s="441"/>
      <c r="C29" s="423"/>
      <c r="D29" s="441"/>
      <c r="E29" s="413"/>
      <c r="F29" s="414"/>
      <c r="G29" s="418" t="s">
        <v>204</v>
      </c>
      <c r="H29" s="405" t="s">
        <v>103</v>
      </c>
    </row>
    <row r="30" spans="1:10" ht="51">
      <c r="A30" s="423"/>
      <c r="B30" s="441"/>
      <c r="C30" s="423"/>
      <c r="D30" s="441"/>
      <c r="E30" s="413"/>
      <c r="F30" s="414"/>
      <c r="G30" s="418" t="s">
        <v>205</v>
      </c>
      <c r="H30" s="405" t="s">
        <v>102</v>
      </c>
    </row>
    <row r="31" spans="1:10">
      <c r="A31" s="439"/>
      <c r="B31" s="440"/>
      <c r="C31" s="439"/>
      <c r="D31" s="443"/>
      <c r="E31" s="458"/>
      <c r="F31" s="459"/>
      <c r="G31" s="460" t="s">
        <v>206</v>
      </c>
      <c r="H31" s="449" t="s">
        <v>101</v>
      </c>
    </row>
    <row r="32" spans="1:10" ht="45">
      <c r="A32" s="436" t="s">
        <v>97</v>
      </c>
      <c r="B32" s="437" t="s">
        <v>29</v>
      </c>
      <c r="C32" s="436" t="s">
        <v>113</v>
      </c>
      <c r="D32" s="437" t="s">
        <v>710</v>
      </c>
      <c r="E32" s="421" t="s">
        <v>195</v>
      </c>
      <c r="F32" s="422" t="s">
        <v>104</v>
      </c>
      <c r="G32" s="428" t="s">
        <v>209</v>
      </c>
      <c r="H32" s="422" t="s">
        <v>108</v>
      </c>
    </row>
    <row r="33" spans="1:8" ht="30">
      <c r="A33" s="423"/>
      <c r="B33" s="441"/>
      <c r="C33" s="423"/>
      <c r="D33" s="441"/>
      <c r="E33" s="416"/>
      <c r="F33" s="417"/>
      <c r="G33" s="425" t="s">
        <v>210</v>
      </c>
      <c r="H33" s="417" t="s">
        <v>107</v>
      </c>
    </row>
    <row r="34" spans="1:8" ht="30">
      <c r="A34" s="423"/>
      <c r="B34" s="441"/>
      <c r="C34" s="423"/>
      <c r="D34" s="441"/>
      <c r="E34" s="461"/>
      <c r="F34" s="457"/>
      <c r="G34" s="462" t="s">
        <v>211</v>
      </c>
      <c r="H34" s="457" t="s">
        <v>616</v>
      </c>
    </row>
    <row r="35" spans="1:8" ht="45">
      <c r="A35" s="423"/>
      <c r="B35" s="441"/>
      <c r="C35" s="423"/>
      <c r="D35" s="441"/>
      <c r="E35" s="354" t="s">
        <v>196</v>
      </c>
      <c r="F35" s="356" t="s">
        <v>106</v>
      </c>
      <c r="G35" s="358" t="s">
        <v>212</v>
      </c>
      <c r="H35" s="356" t="s">
        <v>712</v>
      </c>
    </row>
    <row r="36" spans="1:8" ht="60">
      <c r="A36" s="423"/>
      <c r="B36" s="441"/>
      <c r="C36" s="439"/>
      <c r="D36" s="440"/>
      <c r="E36" s="354" t="s">
        <v>711</v>
      </c>
      <c r="F36" s="356" t="s">
        <v>713</v>
      </c>
      <c r="G36" s="358"/>
      <c r="H36" s="356" t="s">
        <v>714</v>
      </c>
    </row>
    <row r="37" spans="1:8" ht="45">
      <c r="A37" s="423"/>
      <c r="B37" s="441"/>
      <c r="C37" s="436" t="s">
        <v>114</v>
      </c>
      <c r="D37" s="437" t="s">
        <v>30</v>
      </c>
      <c r="E37" s="421" t="s">
        <v>197</v>
      </c>
      <c r="F37" s="422" t="s">
        <v>360</v>
      </c>
      <c r="G37" s="428" t="s">
        <v>213</v>
      </c>
      <c r="H37" s="422" t="s">
        <v>116</v>
      </c>
    </row>
    <row r="38" spans="1:8" ht="30">
      <c r="A38" s="423"/>
      <c r="B38" s="441"/>
      <c r="C38" s="423"/>
      <c r="D38" s="441"/>
      <c r="E38" s="416"/>
      <c r="F38" s="417"/>
      <c r="G38" s="425" t="s">
        <v>214</v>
      </c>
      <c r="H38" s="417" t="s">
        <v>117</v>
      </c>
    </row>
    <row r="39" spans="1:8" ht="45">
      <c r="A39" s="423"/>
      <c r="B39" s="441"/>
      <c r="C39" s="423"/>
      <c r="D39" s="441"/>
      <c r="E39" s="416" t="s">
        <v>198</v>
      </c>
      <c r="F39" s="417" t="s">
        <v>361</v>
      </c>
      <c r="G39" s="425" t="s">
        <v>215</v>
      </c>
      <c r="H39" s="417" t="s">
        <v>118</v>
      </c>
    </row>
    <row r="40" spans="1:8" ht="30">
      <c r="A40" s="423"/>
      <c r="B40" s="441"/>
      <c r="C40" s="423"/>
      <c r="D40" s="441"/>
      <c r="E40" s="416"/>
      <c r="F40" s="417"/>
      <c r="G40" s="425" t="s">
        <v>216</v>
      </c>
      <c r="H40" s="417" t="s">
        <v>119</v>
      </c>
    </row>
    <row r="41" spans="1:8" ht="30">
      <c r="A41" s="423"/>
      <c r="B41" s="441"/>
      <c r="C41" s="423"/>
      <c r="D41" s="441"/>
      <c r="E41" s="416"/>
      <c r="F41" s="417"/>
      <c r="G41" s="425" t="s">
        <v>216</v>
      </c>
      <c r="H41" s="417" t="s">
        <v>120</v>
      </c>
    </row>
    <row r="42" spans="1:8" ht="60">
      <c r="A42" s="423"/>
      <c r="B42" s="441"/>
      <c r="C42" s="423"/>
      <c r="D42" s="441"/>
      <c r="E42" s="416" t="s">
        <v>307</v>
      </c>
      <c r="F42" s="417" t="s">
        <v>362</v>
      </c>
      <c r="G42" s="425" t="s">
        <v>308</v>
      </c>
      <c r="H42" s="417" t="s">
        <v>122</v>
      </c>
    </row>
    <row r="43" spans="1:8" ht="30">
      <c r="A43" s="423"/>
      <c r="B43" s="441"/>
      <c r="C43" s="423"/>
      <c r="D43" s="441"/>
      <c r="E43" s="416"/>
      <c r="F43" s="417"/>
      <c r="G43" s="425" t="s">
        <v>309</v>
      </c>
      <c r="H43" s="417" t="s">
        <v>123</v>
      </c>
    </row>
    <row r="44" spans="1:8" ht="45">
      <c r="A44" s="439"/>
      <c r="B44" s="440"/>
      <c r="C44" s="439"/>
      <c r="D44" s="440"/>
      <c r="E44" s="461"/>
      <c r="F44" s="457"/>
      <c r="G44" s="462" t="s">
        <v>310</v>
      </c>
      <c r="H44" s="457" t="s">
        <v>124</v>
      </c>
    </row>
    <row r="45" spans="1:8" ht="45">
      <c r="A45" s="436" t="s">
        <v>98</v>
      </c>
      <c r="B45" s="437" t="s">
        <v>601</v>
      </c>
      <c r="C45" s="436" t="s">
        <v>145</v>
      </c>
      <c r="D45" s="437" t="s">
        <v>603</v>
      </c>
      <c r="E45" s="415" t="s">
        <v>311</v>
      </c>
      <c r="F45" s="463" t="s">
        <v>604</v>
      </c>
      <c r="G45" s="447" t="s">
        <v>312</v>
      </c>
      <c r="H45" s="429" t="s">
        <v>605</v>
      </c>
    </row>
    <row r="46" spans="1:8" ht="38.25">
      <c r="A46" s="439"/>
      <c r="B46" s="440"/>
      <c r="C46" s="439"/>
      <c r="D46" s="440"/>
      <c r="E46" s="460" t="s">
        <v>1123</v>
      </c>
      <c r="F46" s="449" t="s">
        <v>606</v>
      </c>
      <c r="G46" s="460" t="s">
        <v>1124</v>
      </c>
      <c r="H46" s="449" t="s">
        <v>607</v>
      </c>
    </row>
    <row r="47" spans="1:8" ht="90">
      <c r="A47" s="436" t="s">
        <v>589</v>
      </c>
      <c r="B47" s="437" t="s">
        <v>126</v>
      </c>
      <c r="C47" s="436" t="s">
        <v>145</v>
      </c>
      <c r="D47" s="442" t="s">
        <v>125</v>
      </c>
      <c r="E47" s="421" t="s">
        <v>311</v>
      </c>
      <c r="F47" s="441" t="s">
        <v>403</v>
      </c>
      <c r="G47" s="421" t="s">
        <v>312</v>
      </c>
      <c r="H47" s="422" t="s">
        <v>128</v>
      </c>
    </row>
    <row r="48" spans="1:8" ht="30">
      <c r="A48" s="423"/>
      <c r="B48" s="441"/>
      <c r="C48" s="423"/>
      <c r="D48" s="441"/>
      <c r="E48" s="416"/>
      <c r="F48" s="417"/>
      <c r="G48" s="416" t="s">
        <v>313</v>
      </c>
      <c r="H48" s="417" t="s">
        <v>127</v>
      </c>
    </row>
    <row r="49" spans="1:10" ht="30">
      <c r="A49" s="423"/>
      <c r="B49" s="441"/>
      <c r="C49" s="423"/>
      <c r="D49" s="441"/>
      <c r="E49" s="461"/>
      <c r="F49" s="457"/>
      <c r="G49" s="461" t="s">
        <v>314</v>
      </c>
      <c r="H49" s="457" t="s">
        <v>129</v>
      </c>
    </row>
    <row r="50" spans="1:10" ht="30">
      <c r="A50" s="423"/>
      <c r="B50" s="441"/>
      <c r="C50" s="436" t="s">
        <v>657</v>
      </c>
      <c r="D50" s="442" t="s">
        <v>1069</v>
      </c>
      <c r="E50" s="410" t="s">
        <v>658</v>
      </c>
      <c r="F50" s="441" t="s">
        <v>522</v>
      </c>
      <c r="G50" s="410" t="s">
        <v>659</v>
      </c>
      <c r="H50" s="441" t="s">
        <v>524</v>
      </c>
    </row>
    <row r="51" spans="1:10" ht="30">
      <c r="A51" s="439"/>
      <c r="B51" s="440"/>
      <c r="C51" s="439"/>
      <c r="D51" s="443"/>
      <c r="E51" s="464"/>
      <c r="F51" s="440"/>
      <c r="G51" s="464" t="s">
        <v>660</v>
      </c>
      <c r="H51" s="440" t="s">
        <v>527</v>
      </c>
    </row>
    <row r="52" spans="1:10" ht="45">
      <c r="A52" s="358" t="s">
        <v>602</v>
      </c>
      <c r="B52" s="356" t="s">
        <v>588</v>
      </c>
      <c r="C52" s="439" t="s">
        <v>661</v>
      </c>
      <c r="D52" s="443" t="s">
        <v>590</v>
      </c>
      <c r="E52" s="413" t="s">
        <v>662</v>
      </c>
      <c r="F52" s="463" t="s">
        <v>805</v>
      </c>
      <c r="G52" s="413" t="s">
        <v>804</v>
      </c>
      <c r="H52" s="463" t="s">
        <v>806</v>
      </c>
    </row>
    <row r="53" spans="1:10" ht="60">
      <c r="A53" s="358" t="s">
        <v>115</v>
      </c>
      <c r="B53" s="356" t="s">
        <v>31</v>
      </c>
      <c r="C53" s="358" t="s">
        <v>121</v>
      </c>
      <c r="D53" s="398" t="s">
        <v>717</v>
      </c>
      <c r="E53" s="416" t="s">
        <v>315</v>
      </c>
      <c r="F53" s="407" t="s">
        <v>363</v>
      </c>
      <c r="G53" s="406" t="s">
        <v>317</v>
      </c>
      <c r="H53" s="417" t="s">
        <v>92</v>
      </c>
    </row>
    <row r="54" spans="1:10" ht="60">
      <c r="A54" s="436" t="s">
        <v>146</v>
      </c>
      <c r="B54" s="465" t="s">
        <v>32</v>
      </c>
      <c r="C54" s="466" t="s">
        <v>150</v>
      </c>
      <c r="D54" s="467" t="s">
        <v>33</v>
      </c>
      <c r="E54" s="419" t="s">
        <v>316</v>
      </c>
      <c r="F54" s="420" t="s">
        <v>364</v>
      </c>
      <c r="G54" s="427" t="s">
        <v>318</v>
      </c>
      <c r="H54" s="420" t="s">
        <v>131</v>
      </c>
    </row>
    <row r="55" spans="1:10" ht="30">
      <c r="A55" s="423"/>
      <c r="B55" s="468"/>
      <c r="C55" s="469"/>
      <c r="D55" s="468"/>
      <c r="E55" s="419"/>
      <c r="F55" s="420"/>
      <c r="G55" s="427" t="s">
        <v>626</v>
      </c>
      <c r="H55" s="420" t="s">
        <v>627</v>
      </c>
    </row>
    <row r="56" spans="1:10" ht="30">
      <c r="A56" s="439"/>
      <c r="B56" s="470"/>
      <c r="C56" s="471"/>
      <c r="D56" s="470"/>
      <c r="E56" s="472"/>
      <c r="F56" s="473"/>
      <c r="G56" s="474" t="s">
        <v>629</v>
      </c>
      <c r="H56" s="473" t="s">
        <v>630</v>
      </c>
    </row>
    <row r="57" spans="1:10" ht="75">
      <c r="A57" s="358" t="s">
        <v>648</v>
      </c>
      <c r="B57" s="356" t="s">
        <v>618</v>
      </c>
      <c r="C57" s="358" t="s">
        <v>649</v>
      </c>
      <c r="D57" s="399" t="s">
        <v>619</v>
      </c>
      <c r="E57" s="354" t="s">
        <v>650</v>
      </c>
      <c r="F57" s="356" t="s">
        <v>620</v>
      </c>
      <c r="G57" s="358" t="s">
        <v>651</v>
      </c>
      <c r="H57" s="357" t="s">
        <v>617</v>
      </c>
    </row>
    <row r="58" spans="1:10" ht="120">
      <c r="A58" s="368" t="s">
        <v>636</v>
      </c>
      <c r="B58" s="369" t="s">
        <v>637</v>
      </c>
      <c r="C58" s="368" t="s">
        <v>638</v>
      </c>
      <c r="D58" s="403" t="s">
        <v>639</v>
      </c>
      <c r="E58" s="368" t="s">
        <v>640</v>
      </c>
      <c r="F58" s="369" t="s">
        <v>647</v>
      </c>
      <c r="G58" s="368" t="s">
        <v>641</v>
      </c>
      <c r="H58" s="370" t="s">
        <v>1011</v>
      </c>
    </row>
    <row r="59" spans="1:10" ht="150">
      <c r="A59" s="368"/>
      <c r="B59" s="369"/>
      <c r="C59" s="368" t="s">
        <v>642</v>
      </c>
      <c r="D59" s="403" t="s">
        <v>643</v>
      </c>
      <c r="E59" s="368" t="s">
        <v>644</v>
      </c>
      <c r="F59" s="369" t="s">
        <v>645</v>
      </c>
      <c r="G59" s="368" t="s">
        <v>646</v>
      </c>
      <c r="H59" s="370" t="s">
        <v>1014</v>
      </c>
    </row>
    <row r="60" spans="1:10">
      <c r="A60" s="477"/>
      <c r="B60" s="477"/>
      <c r="C60" s="477"/>
      <c r="D60" s="478"/>
      <c r="E60" s="467"/>
      <c r="F60" s="467"/>
      <c r="G60" s="467"/>
      <c r="H60" s="479"/>
      <c r="I60" s="359"/>
    </row>
    <row r="61" spans="1:10">
      <c r="A61" s="8"/>
      <c r="B61" s="8"/>
      <c r="C61" s="8"/>
      <c r="D61" s="8"/>
      <c r="E61" s="22"/>
      <c r="F61" s="22"/>
      <c r="G61" s="22"/>
      <c r="H61" s="22"/>
    </row>
    <row r="62" spans="1:10">
      <c r="A62" t="s">
        <v>1072</v>
      </c>
      <c r="B62" s="1828" t="s">
        <v>7</v>
      </c>
      <c r="C62" s="1828"/>
      <c r="D62" s="1828"/>
      <c r="E62" s="1828"/>
      <c r="F62" s="1828"/>
      <c r="G62" s="1828"/>
      <c r="H62" s="1828"/>
      <c r="I62" s="353"/>
      <c r="J62" s="353"/>
    </row>
    <row r="63" spans="1:10">
      <c r="E63" s="22"/>
      <c r="F63" s="22"/>
      <c r="G63" s="22"/>
      <c r="H63" s="22"/>
    </row>
    <row r="64" spans="1:10">
      <c r="E64" s="476"/>
      <c r="F64" s="476"/>
      <c r="G64" s="476"/>
      <c r="H64" s="476"/>
    </row>
    <row r="65" spans="1:8">
      <c r="A65" s="1829" t="s">
        <v>1048</v>
      </c>
      <c r="B65" s="1830"/>
      <c r="C65" s="1829" t="s">
        <v>1049</v>
      </c>
      <c r="D65" s="1833"/>
      <c r="E65" s="1839" t="s">
        <v>1050</v>
      </c>
      <c r="F65" s="1840"/>
      <c r="G65" s="1839" t="s">
        <v>1051</v>
      </c>
      <c r="H65" s="1840"/>
    </row>
    <row r="66" spans="1:8">
      <c r="A66" s="1831"/>
      <c r="B66" s="1832"/>
      <c r="C66" s="1831"/>
      <c r="D66" s="1834"/>
      <c r="E66" s="1841"/>
      <c r="F66" s="1842"/>
      <c r="G66" s="1841"/>
      <c r="H66" s="1842"/>
    </row>
    <row r="67" spans="1:8" ht="45">
      <c r="A67" s="358" t="s">
        <v>89</v>
      </c>
      <c r="B67" s="356" t="s">
        <v>664</v>
      </c>
      <c r="C67" s="358" t="s">
        <v>149</v>
      </c>
      <c r="D67" s="399" t="s">
        <v>1074</v>
      </c>
      <c r="E67" s="480" t="s">
        <v>320</v>
      </c>
      <c r="F67" s="481" t="s">
        <v>665</v>
      </c>
      <c r="G67" s="480" t="s">
        <v>321</v>
      </c>
      <c r="H67" s="482" t="s">
        <v>666</v>
      </c>
    </row>
    <row r="68" spans="1:8" ht="45">
      <c r="A68" s="358" t="s">
        <v>152</v>
      </c>
      <c r="B68" s="356" t="s">
        <v>34</v>
      </c>
      <c r="C68" s="358" t="s">
        <v>157</v>
      </c>
      <c r="D68" s="398" t="s">
        <v>1075</v>
      </c>
      <c r="E68" s="483" t="s">
        <v>367</v>
      </c>
      <c r="F68" s="482" t="s">
        <v>365</v>
      </c>
      <c r="G68" s="483" t="s">
        <v>671</v>
      </c>
      <c r="H68" s="481" t="s">
        <v>135</v>
      </c>
    </row>
    <row r="69" spans="1:8" ht="30">
      <c r="A69" s="358"/>
      <c r="B69" s="356"/>
      <c r="C69" s="358"/>
      <c r="D69" s="398"/>
      <c r="E69" s="355"/>
      <c r="F69" s="357"/>
      <c r="G69" s="355" t="s">
        <v>672</v>
      </c>
      <c r="H69" s="481" t="s">
        <v>132</v>
      </c>
    </row>
    <row r="70" spans="1:8" ht="30">
      <c r="A70" s="358"/>
      <c r="B70" s="356"/>
      <c r="C70" s="358"/>
      <c r="D70" s="398"/>
      <c r="E70" s="355"/>
      <c r="F70" s="357"/>
      <c r="G70" s="355" t="s">
        <v>673</v>
      </c>
      <c r="H70" s="481" t="s">
        <v>134</v>
      </c>
    </row>
    <row r="71" spans="1:8" ht="51">
      <c r="A71" s="358"/>
      <c r="B71" s="356"/>
      <c r="C71" s="358" t="s">
        <v>151</v>
      </c>
      <c r="D71" s="398" t="s">
        <v>1073</v>
      </c>
      <c r="E71" s="483" t="s">
        <v>323</v>
      </c>
      <c r="F71" s="482" t="s">
        <v>823</v>
      </c>
      <c r="G71" s="483" t="s">
        <v>324</v>
      </c>
      <c r="H71" s="482" t="s">
        <v>824</v>
      </c>
    </row>
    <row r="72" spans="1:8" ht="51">
      <c r="A72" s="358"/>
      <c r="B72" s="356"/>
      <c r="C72" s="358"/>
      <c r="D72" s="398"/>
      <c r="E72" s="483" t="s">
        <v>825</v>
      </c>
      <c r="F72" s="482" t="s">
        <v>366</v>
      </c>
      <c r="G72" s="483" t="s">
        <v>826</v>
      </c>
      <c r="H72" s="482" t="s">
        <v>136</v>
      </c>
    </row>
    <row r="73" spans="1:8" ht="25.5">
      <c r="A73" s="358"/>
      <c r="B73" s="356"/>
      <c r="C73" s="358"/>
      <c r="D73" s="398"/>
      <c r="E73" s="483"/>
      <c r="F73" s="482"/>
      <c r="G73" s="483" t="s">
        <v>827</v>
      </c>
      <c r="H73" s="481" t="s">
        <v>137</v>
      </c>
    </row>
    <row r="74" spans="1:8" ht="45">
      <c r="A74" s="358" t="s">
        <v>154</v>
      </c>
      <c r="B74" s="357" t="s">
        <v>36</v>
      </c>
      <c r="C74" s="358" t="s">
        <v>158</v>
      </c>
      <c r="D74" s="398" t="s">
        <v>1078</v>
      </c>
      <c r="E74" s="480" t="s">
        <v>368</v>
      </c>
      <c r="F74" s="482" t="s">
        <v>829</v>
      </c>
      <c r="G74" s="480" t="s">
        <v>836</v>
      </c>
      <c r="H74" s="481" t="s">
        <v>830</v>
      </c>
    </row>
    <row r="75" spans="1:8" ht="30">
      <c r="A75" s="358" t="s">
        <v>153</v>
      </c>
      <c r="B75" s="356" t="s">
        <v>37</v>
      </c>
      <c r="C75" s="358" t="s">
        <v>159</v>
      </c>
      <c r="D75" s="398" t="s">
        <v>38</v>
      </c>
      <c r="E75" s="480" t="s">
        <v>369</v>
      </c>
      <c r="F75" s="482" t="s">
        <v>833</v>
      </c>
      <c r="G75" s="480" t="s">
        <v>837</v>
      </c>
      <c r="H75" s="481" t="s">
        <v>834</v>
      </c>
    </row>
    <row r="76" spans="1:8" ht="90">
      <c r="A76" s="358" t="s">
        <v>155</v>
      </c>
      <c r="B76" s="356" t="s">
        <v>610</v>
      </c>
      <c r="C76" s="358" t="s">
        <v>160</v>
      </c>
      <c r="D76" s="398" t="s">
        <v>1081</v>
      </c>
      <c r="E76" s="358" t="s">
        <v>160</v>
      </c>
      <c r="F76" s="357" t="s">
        <v>720</v>
      </c>
      <c r="G76" s="358" t="s">
        <v>370</v>
      </c>
      <c r="H76" s="357" t="s">
        <v>721</v>
      </c>
    </row>
    <row r="77" spans="1:8" ht="30">
      <c r="A77" s="358"/>
      <c r="B77" s="356"/>
      <c r="C77" s="358"/>
      <c r="D77" s="398"/>
      <c r="E77" s="358" t="s">
        <v>1021</v>
      </c>
      <c r="F77" s="357" t="s">
        <v>611</v>
      </c>
      <c r="G77" s="358" t="s">
        <v>1022</v>
      </c>
      <c r="H77" s="356" t="s">
        <v>724</v>
      </c>
    </row>
    <row r="78" spans="1:8" ht="30">
      <c r="A78" s="358"/>
      <c r="B78" s="356"/>
      <c r="C78" s="358"/>
      <c r="D78" s="398"/>
      <c r="E78" s="358"/>
      <c r="F78" s="357"/>
      <c r="G78" s="358" t="s">
        <v>1023</v>
      </c>
      <c r="H78" s="356" t="s">
        <v>727</v>
      </c>
    </row>
    <row r="79" spans="1:8" ht="30">
      <c r="A79" s="358"/>
      <c r="B79" s="356"/>
      <c r="C79" s="358"/>
      <c r="D79" s="398"/>
      <c r="E79" s="358" t="s">
        <v>1024</v>
      </c>
      <c r="F79" s="356" t="s">
        <v>1017</v>
      </c>
      <c r="G79" s="358" t="s">
        <v>1025</v>
      </c>
      <c r="H79" s="356" t="s">
        <v>1018</v>
      </c>
    </row>
    <row r="80" spans="1:8" ht="135">
      <c r="A80" s="358"/>
      <c r="B80" s="356"/>
      <c r="C80" s="358"/>
      <c r="D80" s="398"/>
      <c r="E80" s="358" t="s">
        <v>1026</v>
      </c>
      <c r="F80" s="357" t="s">
        <v>730</v>
      </c>
      <c r="G80" s="358" t="s">
        <v>1027</v>
      </c>
      <c r="H80" s="356" t="s">
        <v>731</v>
      </c>
    </row>
    <row r="81" spans="1:10" ht="60">
      <c r="A81" s="358" t="s">
        <v>156</v>
      </c>
      <c r="B81" s="356" t="s">
        <v>40</v>
      </c>
      <c r="C81" s="358" t="s">
        <v>161</v>
      </c>
      <c r="D81" s="398" t="s">
        <v>404</v>
      </c>
      <c r="E81" s="354" t="s">
        <v>371</v>
      </c>
      <c r="F81" s="357" t="s">
        <v>405</v>
      </c>
      <c r="G81" s="354" t="s">
        <v>415</v>
      </c>
      <c r="H81" s="356" t="s">
        <v>406</v>
      </c>
    </row>
    <row r="82" spans="1:10" ht="30">
      <c r="A82" s="358"/>
      <c r="B82" s="356"/>
      <c r="C82" s="358"/>
      <c r="D82" s="398"/>
      <c r="E82" s="354" t="s">
        <v>414</v>
      </c>
      <c r="F82" s="357" t="s">
        <v>407</v>
      </c>
      <c r="G82" s="354" t="s">
        <v>416</v>
      </c>
      <c r="H82" s="356" t="s">
        <v>408</v>
      </c>
    </row>
    <row r="83" spans="1:10" ht="45">
      <c r="A83" s="358"/>
      <c r="B83" s="356"/>
      <c r="C83" s="358"/>
      <c r="D83" s="398"/>
      <c r="E83" s="354"/>
      <c r="F83" s="357"/>
      <c r="G83" s="354"/>
      <c r="H83" s="356" t="s">
        <v>409</v>
      </c>
    </row>
    <row r="84" spans="1:10" ht="75">
      <c r="A84" s="358"/>
      <c r="B84" s="356"/>
      <c r="C84" s="358"/>
      <c r="D84" s="398"/>
      <c r="E84" s="354" t="s">
        <v>417</v>
      </c>
      <c r="F84" s="357" t="s">
        <v>410</v>
      </c>
      <c r="G84" s="354" t="s">
        <v>418</v>
      </c>
      <c r="H84" s="356" t="s">
        <v>411</v>
      </c>
    </row>
    <row r="85" spans="1:10" ht="45">
      <c r="A85" s="358" t="s">
        <v>733</v>
      </c>
      <c r="B85" s="356" t="s">
        <v>412</v>
      </c>
      <c r="C85" s="358" t="s">
        <v>734</v>
      </c>
      <c r="D85" s="398" t="s">
        <v>1083</v>
      </c>
      <c r="E85" s="358" t="s">
        <v>735</v>
      </c>
      <c r="F85" s="356" t="s">
        <v>413</v>
      </c>
      <c r="G85" s="358" t="s">
        <v>736</v>
      </c>
      <c r="H85" s="356" t="s">
        <v>1032</v>
      </c>
    </row>
    <row r="86" spans="1:10" ht="60">
      <c r="A86" s="358"/>
      <c r="B86" s="356"/>
      <c r="C86" s="398"/>
      <c r="D86" s="398"/>
      <c r="E86" s="358" t="s">
        <v>737</v>
      </c>
      <c r="F86" s="356" t="s">
        <v>1035</v>
      </c>
      <c r="G86" s="358" t="s">
        <v>739</v>
      </c>
      <c r="H86" s="356" t="s">
        <v>420</v>
      </c>
    </row>
    <row r="87" spans="1:10" ht="30">
      <c r="A87" s="358"/>
      <c r="B87" s="356"/>
      <c r="C87" s="398"/>
      <c r="D87" s="398"/>
      <c r="E87" s="358" t="s">
        <v>738</v>
      </c>
      <c r="F87" s="357" t="s">
        <v>419</v>
      </c>
      <c r="G87" s="358" t="s">
        <v>740</v>
      </c>
      <c r="H87" s="356" t="s">
        <v>1037</v>
      </c>
    </row>
    <row r="88" spans="1:10">
      <c r="A88" s="13"/>
      <c r="B88" s="13"/>
      <c r="C88" s="13"/>
      <c r="D88" s="13"/>
      <c r="E88" s="442"/>
      <c r="F88" s="484"/>
      <c r="G88" s="484"/>
      <c r="H88" s="484"/>
    </row>
    <row r="89" spans="1:10">
      <c r="A89" s="13"/>
      <c r="B89" s="13"/>
      <c r="C89" s="13"/>
      <c r="D89" s="13"/>
      <c r="E89" s="13"/>
      <c r="F89" s="391"/>
      <c r="G89" s="391"/>
      <c r="H89" s="391"/>
    </row>
    <row r="90" spans="1:10">
      <c r="A90" s="8"/>
      <c r="B90" s="8"/>
      <c r="C90" s="8"/>
      <c r="D90" s="8"/>
      <c r="E90" s="22"/>
      <c r="F90" s="22"/>
      <c r="G90" s="22"/>
      <c r="H90" s="22"/>
    </row>
    <row r="91" spans="1:10">
      <c r="A91" s="68" t="s">
        <v>1084</v>
      </c>
      <c r="B91" s="396" t="s">
        <v>1085</v>
      </c>
      <c r="C91" s="396"/>
      <c r="D91" s="396"/>
      <c r="E91" s="400"/>
      <c r="F91" s="400"/>
      <c r="G91" s="400"/>
      <c r="H91" s="400"/>
      <c r="I91" s="396"/>
      <c r="J91" s="396"/>
    </row>
    <row r="92" spans="1:10">
      <c r="E92" s="22"/>
      <c r="F92" s="22"/>
      <c r="G92" s="22"/>
      <c r="H92" s="22"/>
    </row>
    <row r="93" spans="1:10">
      <c r="A93" s="8"/>
      <c r="B93" s="8"/>
      <c r="C93" s="8"/>
      <c r="D93" s="8"/>
      <c r="E93" s="476"/>
      <c r="F93" s="476"/>
      <c r="G93" s="476"/>
      <c r="H93" s="476"/>
    </row>
    <row r="94" spans="1:10">
      <c r="A94" s="1829" t="s">
        <v>1048</v>
      </c>
      <c r="B94" s="1830"/>
      <c r="C94" s="1829" t="s">
        <v>1049</v>
      </c>
      <c r="D94" s="1833"/>
      <c r="E94" s="1839" t="s">
        <v>1050</v>
      </c>
      <c r="F94" s="1840"/>
      <c r="G94" s="1839" t="s">
        <v>1051</v>
      </c>
      <c r="H94" s="1840"/>
    </row>
    <row r="95" spans="1:10">
      <c r="A95" s="1831"/>
      <c r="B95" s="1832"/>
      <c r="C95" s="1831"/>
      <c r="D95" s="1834"/>
      <c r="E95" s="1841"/>
      <c r="F95" s="1842"/>
      <c r="G95" s="1841"/>
      <c r="H95" s="1842"/>
    </row>
    <row r="96" spans="1:10" ht="75">
      <c r="A96" s="358" t="s">
        <v>90</v>
      </c>
      <c r="B96" s="357" t="s">
        <v>43</v>
      </c>
      <c r="C96" s="358" t="s">
        <v>164</v>
      </c>
      <c r="D96" s="398" t="s">
        <v>484</v>
      </c>
      <c r="E96" s="358" t="s">
        <v>422</v>
      </c>
      <c r="F96" s="357" t="s">
        <v>421</v>
      </c>
      <c r="G96" s="358" t="s">
        <v>423</v>
      </c>
      <c r="H96" s="357" t="s">
        <v>687</v>
      </c>
    </row>
    <row r="97" spans="1:8" ht="30">
      <c r="A97" s="358"/>
      <c r="B97" s="357"/>
      <c r="C97" s="358"/>
      <c r="D97" s="398"/>
      <c r="E97" s="358"/>
      <c r="F97" s="357"/>
      <c r="G97" s="358" t="s">
        <v>424</v>
      </c>
      <c r="H97" s="357" t="s">
        <v>571</v>
      </c>
    </row>
    <row r="98" spans="1:8" ht="45">
      <c r="A98" s="358"/>
      <c r="B98" s="357"/>
      <c r="C98" s="358"/>
      <c r="D98" s="398"/>
      <c r="E98" s="358" t="s">
        <v>426</v>
      </c>
      <c r="F98" s="357" t="s">
        <v>425</v>
      </c>
      <c r="G98" s="358" t="s">
        <v>427</v>
      </c>
      <c r="H98" s="357" t="s">
        <v>572</v>
      </c>
    </row>
    <row r="99" spans="1:8" ht="45">
      <c r="A99" s="358"/>
      <c r="B99" s="357"/>
      <c r="C99" s="358" t="s">
        <v>745</v>
      </c>
      <c r="D99" s="398" t="s">
        <v>483</v>
      </c>
      <c r="E99" s="358" t="s">
        <v>746</v>
      </c>
      <c r="F99" s="357" t="s">
        <v>428</v>
      </c>
      <c r="G99" s="358" t="s">
        <v>747</v>
      </c>
      <c r="H99" s="356" t="s">
        <v>429</v>
      </c>
    </row>
    <row r="100" spans="1:8" ht="45">
      <c r="A100" s="358"/>
      <c r="B100" s="357"/>
      <c r="C100" s="358"/>
      <c r="D100" s="398"/>
      <c r="E100" s="358"/>
      <c r="F100" s="357"/>
      <c r="G100" s="358" t="s">
        <v>748</v>
      </c>
      <c r="H100" s="356" t="s">
        <v>585</v>
      </c>
    </row>
    <row r="101" spans="1:8" ht="75">
      <c r="A101" s="358" t="s">
        <v>162</v>
      </c>
      <c r="B101" s="356" t="s">
        <v>45</v>
      </c>
      <c r="C101" s="358" t="s">
        <v>165</v>
      </c>
      <c r="D101" s="399" t="s">
        <v>847</v>
      </c>
      <c r="E101" s="358" t="s">
        <v>437</v>
      </c>
      <c r="F101" s="357" t="s">
        <v>430</v>
      </c>
      <c r="G101" s="358" t="s">
        <v>440</v>
      </c>
      <c r="H101" s="357" t="s">
        <v>431</v>
      </c>
    </row>
    <row r="102" spans="1:8" ht="45">
      <c r="A102" s="358"/>
      <c r="B102" s="356"/>
      <c r="C102" s="358"/>
      <c r="D102" s="399"/>
      <c r="E102" s="358" t="s">
        <v>438</v>
      </c>
      <c r="F102" s="356" t="s">
        <v>432</v>
      </c>
      <c r="G102" s="358" t="s">
        <v>441</v>
      </c>
      <c r="H102" s="357" t="s">
        <v>433</v>
      </c>
    </row>
    <row r="103" spans="1:8" ht="45">
      <c r="A103" s="358"/>
      <c r="B103" s="356"/>
      <c r="C103" s="358"/>
      <c r="D103" s="399"/>
      <c r="E103" s="358" t="s">
        <v>439</v>
      </c>
      <c r="F103" s="356" t="s">
        <v>434</v>
      </c>
      <c r="G103" s="358" t="s">
        <v>442</v>
      </c>
      <c r="H103" s="357" t="s">
        <v>435</v>
      </c>
    </row>
    <row r="104" spans="1:8" ht="30">
      <c r="A104" s="358"/>
      <c r="B104" s="356"/>
      <c r="C104" s="358"/>
      <c r="D104" s="399"/>
      <c r="E104" s="358"/>
      <c r="F104" s="356"/>
      <c r="G104" s="358" t="s">
        <v>443</v>
      </c>
      <c r="H104" s="357" t="s">
        <v>582</v>
      </c>
    </row>
    <row r="105" spans="1:8" ht="30">
      <c r="A105" s="358"/>
      <c r="B105" s="356"/>
      <c r="C105" s="358"/>
      <c r="D105" s="399"/>
      <c r="E105" s="354"/>
      <c r="F105" s="356"/>
      <c r="G105" s="358" t="s">
        <v>584</v>
      </c>
      <c r="H105" s="357" t="s">
        <v>436</v>
      </c>
    </row>
    <row r="106" spans="1:8" ht="45">
      <c r="A106" s="358" t="s">
        <v>91</v>
      </c>
      <c r="B106" s="356" t="s">
        <v>46</v>
      </c>
      <c r="C106" s="358" t="s">
        <v>166</v>
      </c>
      <c r="D106" s="398" t="s">
        <v>543</v>
      </c>
      <c r="E106" s="358" t="s">
        <v>446</v>
      </c>
      <c r="F106" s="357" t="s">
        <v>444</v>
      </c>
      <c r="G106" s="358" t="s">
        <v>447</v>
      </c>
      <c r="H106" s="357" t="s">
        <v>445</v>
      </c>
    </row>
    <row r="107" spans="1:8" ht="45">
      <c r="A107" s="358" t="s">
        <v>163</v>
      </c>
      <c r="B107" s="356" t="s">
        <v>327</v>
      </c>
      <c r="C107" s="358" t="s">
        <v>167</v>
      </c>
      <c r="D107" s="398" t="s">
        <v>548</v>
      </c>
      <c r="E107" s="354" t="s">
        <v>330</v>
      </c>
      <c r="F107" s="357" t="s">
        <v>328</v>
      </c>
      <c r="G107" s="354" t="s">
        <v>743</v>
      </c>
      <c r="H107" s="357" t="s">
        <v>503</v>
      </c>
    </row>
    <row r="108" spans="1:8" ht="45">
      <c r="A108" s="358"/>
      <c r="B108" s="356"/>
      <c r="C108" s="358"/>
      <c r="D108" s="398"/>
      <c r="E108" s="354" t="s">
        <v>331</v>
      </c>
      <c r="F108" s="357" t="s">
        <v>329</v>
      </c>
      <c r="G108" s="354" t="s">
        <v>744</v>
      </c>
      <c r="H108" s="357" t="s">
        <v>500</v>
      </c>
    </row>
    <row r="109" spans="1:8" ht="45">
      <c r="A109" s="358" t="s">
        <v>168</v>
      </c>
      <c r="B109" s="356" t="s">
        <v>504</v>
      </c>
      <c r="C109" s="358" t="s">
        <v>169</v>
      </c>
      <c r="D109" s="399" t="s">
        <v>549</v>
      </c>
      <c r="E109" s="358" t="s">
        <v>335</v>
      </c>
      <c r="F109" s="357" t="s">
        <v>333</v>
      </c>
      <c r="G109" s="355" t="s">
        <v>346</v>
      </c>
      <c r="H109" s="357" t="s">
        <v>334</v>
      </c>
    </row>
    <row r="110" spans="1:8" ht="30">
      <c r="A110" s="358"/>
      <c r="B110" s="356"/>
      <c r="C110" s="358"/>
      <c r="D110" s="399"/>
      <c r="E110" s="354"/>
      <c r="F110" s="357"/>
      <c r="G110" s="355" t="s">
        <v>853</v>
      </c>
      <c r="H110" s="357" t="s">
        <v>851</v>
      </c>
    </row>
    <row r="111" spans="1:8" ht="60">
      <c r="A111" s="358"/>
      <c r="B111" s="356"/>
      <c r="C111" s="358" t="s">
        <v>336</v>
      </c>
      <c r="D111" s="398" t="s">
        <v>551</v>
      </c>
      <c r="E111" s="354" t="s">
        <v>341</v>
      </c>
      <c r="F111" s="357" t="s">
        <v>337</v>
      </c>
      <c r="G111" s="355" t="s">
        <v>343</v>
      </c>
      <c r="H111" s="357" t="s">
        <v>505</v>
      </c>
    </row>
    <row r="112" spans="1:8" ht="30">
      <c r="A112" s="358"/>
      <c r="B112" s="356"/>
      <c r="C112" s="358"/>
      <c r="D112" s="398"/>
      <c r="E112" s="354" t="s">
        <v>342</v>
      </c>
      <c r="F112" s="357" t="s">
        <v>338</v>
      </c>
      <c r="G112" s="355" t="s">
        <v>344</v>
      </c>
      <c r="H112" s="357" t="s">
        <v>339</v>
      </c>
    </row>
    <row r="113" spans="1:8" ht="45">
      <c r="A113" s="358"/>
      <c r="B113" s="356"/>
      <c r="C113" s="358"/>
      <c r="D113" s="398"/>
      <c r="E113" s="354"/>
      <c r="F113" s="357"/>
      <c r="G113" s="355" t="s">
        <v>345</v>
      </c>
      <c r="H113" s="357" t="s">
        <v>340</v>
      </c>
    </row>
    <row r="114" spans="1:8" ht="75">
      <c r="A114" s="358" t="s">
        <v>170</v>
      </c>
      <c r="B114" s="357" t="s">
        <v>47</v>
      </c>
      <c r="C114" s="358" t="s">
        <v>171</v>
      </c>
      <c r="D114" s="398" t="s">
        <v>1093</v>
      </c>
      <c r="E114" s="354" t="s">
        <v>347</v>
      </c>
      <c r="F114" s="357" t="s">
        <v>372</v>
      </c>
      <c r="G114" s="354" t="s">
        <v>448</v>
      </c>
      <c r="H114" s="357" t="s">
        <v>373</v>
      </c>
    </row>
    <row r="115" spans="1:8" ht="45">
      <c r="A115" s="358"/>
      <c r="B115" s="357"/>
      <c r="C115" s="358"/>
      <c r="D115" s="398"/>
      <c r="E115" s="354"/>
      <c r="F115" s="357"/>
      <c r="G115" s="354" t="s">
        <v>449</v>
      </c>
      <c r="H115" s="357" t="s">
        <v>753</v>
      </c>
    </row>
    <row r="116" spans="1:8" ht="30">
      <c r="A116" s="358"/>
      <c r="B116" s="357"/>
      <c r="C116" s="358"/>
      <c r="D116" s="398"/>
      <c r="E116" s="354" t="s">
        <v>348</v>
      </c>
      <c r="F116" s="357" t="s">
        <v>374</v>
      </c>
      <c r="G116" s="354" t="s">
        <v>450</v>
      </c>
      <c r="H116" s="357" t="s">
        <v>375</v>
      </c>
    </row>
    <row r="117" spans="1:8" ht="45">
      <c r="A117" s="358"/>
      <c r="B117" s="357"/>
      <c r="C117" s="358"/>
      <c r="D117" s="398"/>
      <c r="E117" s="354"/>
      <c r="F117" s="357"/>
      <c r="G117" s="354" t="s">
        <v>451</v>
      </c>
      <c r="H117" s="357" t="s">
        <v>376</v>
      </c>
    </row>
    <row r="118" spans="1:8" ht="60">
      <c r="A118" s="358"/>
      <c r="B118" s="357"/>
      <c r="C118" s="358"/>
      <c r="D118" s="398"/>
      <c r="E118" s="358" t="s">
        <v>775</v>
      </c>
      <c r="F118" s="567" t="s">
        <v>485</v>
      </c>
      <c r="G118" s="568" t="s">
        <v>776</v>
      </c>
      <c r="H118" s="569" t="s">
        <v>486</v>
      </c>
    </row>
    <row r="119" spans="1:8" ht="75">
      <c r="A119" s="358"/>
      <c r="B119" s="357"/>
      <c r="C119" s="358"/>
      <c r="D119" s="398"/>
      <c r="E119" s="354"/>
      <c r="F119" s="567"/>
      <c r="G119" s="572" t="s">
        <v>777</v>
      </c>
      <c r="H119" s="573" t="s">
        <v>488</v>
      </c>
    </row>
    <row r="120" spans="1:8" ht="60">
      <c r="A120" s="358"/>
      <c r="B120" s="357"/>
      <c r="C120" s="358"/>
      <c r="D120" s="398"/>
      <c r="E120" s="354"/>
      <c r="F120" s="567"/>
      <c r="G120" s="570" t="s">
        <v>778</v>
      </c>
      <c r="H120" s="571" t="s">
        <v>487</v>
      </c>
    </row>
    <row r="121" spans="1:8" ht="45">
      <c r="A121" s="358"/>
      <c r="B121" s="357"/>
      <c r="C121" s="358" t="s">
        <v>779</v>
      </c>
      <c r="D121" s="404" t="s">
        <v>771</v>
      </c>
      <c r="E121" s="358" t="s">
        <v>780</v>
      </c>
      <c r="F121" s="357" t="s">
        <v>515</v>
      </c>
      <c r="G121" s="358" t="s">
        <v>781</v>
      </c>
      <c r="H121" s="357" t="s">
        <v>516</v>
      </c>
    </row>
    <row r="122" spans="1:8" ht="60">
      <c r="A122" s="358" t="s">
        <v>170</v>
      </c>
      <c r="B122" s="356" t="s">
        <v>49</v>
      </c>
      <c r="C122" s="358" t="s">
        <v>171</v>
      </c>
      <c r="D122" s="399" t="s">
        <v>1099</v>
      </c>
      <c r="E122" s="358" t="s">
        <v>347</v>
      </c>
      <c r="F122" s="357" t="s">
        <v>377</v>
      </c>
      <c r="G122" s="358" t="s">
        <v>448</v>
      </c>
      <c r="H122" s="357" t="s">
        <v>380</v>
      </c>
    </row>
    <row r="123" spans="1:8" ht="45">
      <c r="A123" s="358"/>
      <c r="B123" s="356"/>
      <c r="C123" s="358"/>
      <c r="D123" s="399"/>
      <c r="E123" s="358"/>
      <c r="F123" s="357"/>
      <c r="G123" s="358" t="s">
        <v>449</v>
      </c>
      <c r="H123" s="357" t="s">
        <v>381</v>
      </c>
    </row>
    <row r="124" spans="1:8" ht="45">
      <c r="A124" s="358"/>
      <c r="B124" s="356"/>
      <c r="C124" s="358"/>
      <c r="D124" s="399"/>
      <c r="E124" s="358" t="s">
        <v>348</v>
      </c>
      <c r="F124" s="357" t="s">
        <v>378</v>
      </c>
      <c r="G124" s="355" t="s">
        <v>450</v>
      </c>
      <c r="H124" s="357" t="s">
        <v>382</v>
      </c>
    </row>
    <row r="125" spans="1:8" ht="30">
      <c r="A125" s="358"/>
      <c r="B125" s="356"/>
      <c r="C125" s="358"/>
      <c r="D125" s="399"/>
      <c r="E125" s="358"/>
      <c r="F125" s="357"/>
      <c r="G125" s="358" t="s">
        <v>451</v>
      </c>
      <c r="H125" s="357" t="s">
        <v>383</v>
      </c>
    </row>
    <row r="126" spans="1:8" ht="30">
      <c r="A126" s="358"/>
      <c r="B126" s="356"/>
      <c r="C126" s="358"/>
      <c r="D126" s="399"/>
      <c r="E126" s="358"/>
      <c r="F126" s="357"/>
      <c r="G126" s="358" t="s">
        <v>452</v>
      </c>
      <c r="H126" s="357" t="s">
        <v>384</v>
      </c>
    </row>
    <row r="127" spans="1:8" ht="30">
      <c r="A127" s="358"/>
      <c r="B127" s="356"/>
      <c r="C127" s="358"/>
      <c r="D127" s="399"/>
      <c r="E127" s="358"/>
      <c r="F127" s="357"/>
      <c r="G127" s="358" t="s">
        <v>453</v>
      </c>
      <c r="H127" s="357" t="s">
        <v>385</v>
      </c>
    </row>
    <row r="128" spans="1:8" ht="30">
      <c r="A128" s="358"/>
      <c r="B128" s="356"/>
      <c r="C128" s="358"/>
      <c r="D128" s="399"/>
      <c r="E128" s="358"/>
      <c r="F128" s="357"/>
      <c r="G128" s="358" t="s">
        <v>454</v>
      </c>
      <c r="H128" s="357" t="s">
        <v>387</v>
      </c>
    </row>
    <row r="129" spans="1:10" ht="45">
      <c r="A129" s="358"/>
      <c r="B129" s="356"/>
      <c r="C129" s="358"/>
      <c r="D129" s="399"/>
      <c r="E129" s="358"/>
      <c r="F129" s="357"/>
      <c r="G129" s="358" t="s">
        <v>455</v>
      </c>
      <c r="H129" s="357" t="s">
        <v>388</v>
      </c>
    </row>
    <row r="130" spans="1:10" ht="30">
      <c r="A130" s="358"/>
      <c r="B130" s="356"/>
      <c r="C130" s="358"/>
      <c r="D130" s="399"/>
      <c r="E130" s="358"/>
      <c r="F130" s="357"/>
      <c r="G130" s="358" t="s">
        <v>456</v>
      </c>
      <c r="H130" s="357" t="s">
        <v>386</v>
      </c>
    </row>
    <row r="131" spans="1:10" ht="60">
      <c r="A131" s="358"/>
      <c r="B131" s="356"/>
      <c r="C131" s="358"/>
      <c r="D131" s="399"/>
      <c r="E131" s="358" t="s">
        <v>349</v>
      </c>
      <c r="F131" s="357" t="s">
        <v>379</v>
      </c>
      <c r="G131" s="355"/>
      <c r="H131" s="357" t="s">
        <v>782</v>
      </c>
    </row>
    <row r="132" spans="1:10" ht="60">
      <c r="A132" s="358" t="s">
        <v>854</v>
      </c>
      <c r="B132" s="356" t="s">
        <v>579</v>
      </c>
      <c r="C132" s="358" t="s">
        <v>855</v>
      </c>
      <c r="D132" s="398" t="s">
        <v>1100</v>
      </c>
      <c r="E132" s="358" t="s">
        <v>856</v>
      </c>
      <c r="F132" s="357" t="s">
        <v>580</v>
      </c>
      <c r="G132" s="358" t="s">
        <v>857</v>
      </c>
      <c r="H132" s="357" t="s">
        <v>581</v>
      </c>
    </row>
    <row r="133" spans="1:10" ht="30">
      <c r="A133" s="358"/>
      <c r="B133" s="356"/>
      <c r="C133" s="358"/>
      <c r="D133" s="398"/>
      <c r="E133" s="434"/>
      <c r="F133" s="357"/>
      <c r="G133" s="358" t="s">
        <v>858</v>
      </c>
      <c r="H133" s="357" t="s">
        <v>389</v>
      </c>
    </row>
    <row r="134" spans="1:10" ht="60">
      <c r="A134" s="358" t="s">
        <v>859</v>
      </c>
      <c r="B134" s="356" t="s">
        <v>593</v>
      </c>
      <c r="C134" s="358" t="s">
        <v>860</v>
      </c>
      <c r="D134" s="398" t="s">
        <v>1096</v>
      </c>
      <c r="E134" s="434" t="s">
        <v>861</v>
      </c>
      <c r="F134" s="357" t="s">
        <v>595</v>
      </c>
      <c r="G134" s="358"/>
      <c r="H134" s="357" t="s">
        <v>596</v>
      </c>
    </row>
    <row r="135" spans="1:10" ht="45">
      <c r="A135" s="358" t="s">
        <v>867</v>
      </c>
      <c r="B135" s="356" t="s">
        <v>863</v>
      </c>
      <c r="C135" s="358" t="s">
        <v>868</v>
      </c>
      <c r="D135" s="398" t="s">
        <v>864</v>
      </c>
      <c r="E135" s="434" t="s">
        <v>869</v>
      </c>
      <c r="F135" s="357" t="s">
        <v>865</v>
      </c>
      <c r="G135" s="434" t="s">
        <v>870</v>
      </c>
      <c r="H135" s="357" t="s">
        <v>866</v>
      </c>
    </row>
    <row r="136" spans="1:10">
      <c r="C136" s="359"/>
      <c r="E136" s="475"/>
      <c r="F136" s="475"/>
      <c r="G136" s="475"/>
      <c r="H136" s="475"/>
    </row>
    <row r="137" spans="1:10">
      <c r="A137" t="s">
        <v>1106</v>
      </c>
      <c r="B137" s="1819" t="s">
        <v>8</v>
      </c>
      <c r="C137" s="1819"/>
      <c r="D137" s="1819"/>
      <c r="E137" s="1819"/>
      <c r="F137" s="1819"/>
      <c r="G137" s="1819"/>
      <c r="H137" s="1819"/>
      <c r="I137" s="387"/>
      <c r="J137" s="387"/>
    </row>
    <row r="138" spans="1:10">
      <c r="E138" s="22"/>
      <c r="F138" s="22"/>
      <c r="G138" s="22"/>
      <c r="H138" s="22"/>
    </row>
    <row r="139" spans="1:10">
      <c r="E139" s="476"/>
      <c r="F139" s="476"/>
      <c r="G139" s="476"/>
      <c r="H139" s="476"/>
    </row>
    <row r="140" spans="1:10">
      <c r="A140" s="1829" t="s">
        <v>1048</v>
      </c>
      <c r="B140" s="1830"/>
      <c r="C140" s="1829" t="s">
        <v>1049</v>
      </c>
      <c r="D140" s="1833"/>
      <c r="E140" s="1839" t="s">
        <v>1050</v>
      </c>
      <c r="F140" s="1840"/>
      <c r="G140" s="1839" t="s">
        <v>1051</v>
      </c>
      <c r="H140" s="1840"/>
    </row>
    <row r="141" spans="1:10">
      <c r="A141" s="1831"/>
      <c r="B141" s="1832"/>
      <c r="C141" s="1831"/>
      <c r="D141" s="1834"/>
      <c r="E141" s="1841"/>
      <c r="F141" s="1842"/>
      <c r="G141" s="1841"/>
      <c r="H141" s="1842"/>
    </row>
    <row r="142" spans="1:10" ht="90">
      <c r="A142" s="388" t="s">
        <v>172</v>
      </c>
      <c r="B142" s="357" t="s">
        <v>54</v>
      </c>
      <c r="C142" s="388" t="s">
        <v>173</v>
      </c>
      <c r="D142" s="399" t="s">
        <v>393</v>
      </c>
      <c r="E142" s="388" t="s">
        <v>457</v>
      </c>
      <c r="F142" s="357" t="s">
        <v>391</v>
      </c>
      <c r="G142" s="388" t="s">
        <v>458</v>
      </c>
      <c r="H142" s="492" t="s">
        <v>1426</v>
      </c>
    </row>
    <row r="143" spans="1:10" ht="60">
      <c r="A143" s="389" t="s">
        <v>174</v>
      </c>
      <c r="B143" s="356" t="s">
        <v>55</v>
      </c>
      <c r="C143" s="389" t="s">
        <v>176</v>
      </c>
      <c r="D143" s="399" t="s">
        <v>62</v>
      </c>
      <c r="E143" s="389" t="s">
        <v>460</v>
      </c>
      <c r="F143" s="357" t="s">
        <v>1126</v>
      </c>
      <c r="G143" s="389" t="s">
        <v>461</v>
      </c>
      <c r="H143" s="492" t="s">
        <v>1127</v>
      </c>
    </row>
    <row r="144" spans="1:10">
      <c r="A144" s="402"/>
      <c r="B144" s="13"/>
      <c r="C144" s="402"/>
      <c r="D144" s="28"/>
      <c r="E144" s="444"/>
      <c r="F144" s="485"/>
      <c r="G144" s="485"/>
      <c r="H144" s="486"/>
    </row>
    <row r="145" spans="1:10">
      <c r="E145" s="22"/>
      <c r="F145" s="22"/>
      <c r="G145" s="22"/>
      <c r="H145" s="22"/>
    </row>
    <row r="146" spans="1:10">
      <c r="A146" t="s">
        <v>1110</v>
      </c>
      <c r="B146" s="1819" t="s">
        <v>2</v>
      </c>
      <c r="C146" s="1819"/>
      <c r="D146" s="1819"/>
      <c r="E146" s="1819"/>
      <c r="F146" s="1819"/>
      <c r="G146" s="1819"/>
      <c r="H146" s="1819"/>
      <c r="I146" s="397"/>
      <c r="J146" s="397"/>
    </row>
    <row r="147" spans="1:10">
      <c r="E147" s="476"/>
      <c r="F147" s="476"/>
      <c r="G147" s="476"/>
      <c r="H147" s="476"/>
    </row>
    <row r="148" spans="1:10">
      <c r="A148" s="1829" t="s">
        <v>1048</v>
      </c>
      <c r="B148" s="1830"/>
      <c r="C148" s="1829" t="s">
        <v>1049</v>
      </c>
      <c r="D148" s="1833"/>
      <c r="E148" s="1839" t="s">
        <v>1050</v>
      </c>
      <c r="F148" s="1840"/>
      <c r="G148" s="1839" t="s">
        <v>1051</v>
      </c>
      <c r="H148" s="1840"/>
    </row>
    <row r="149" spans="1:10">
      <c r="A149" s="1831"/>
      <c r="B149" s="1832"/>
      <c r="C149" s="1831"/>
      <c r="D149" s="1834"/>
      <c r="E149" s="1841"/>
      <c r="F149" s="1842"/>
      <c r="G149" s="1841"/>
      <c r="H149" s="1842"/>
    </row>
    <row r="150" spans="1:10" ht="60">
      <c r="A150" s="358" t="s">
        <v>250</v>
      </c>
      <c r="B150" s="356" t="s">
        <v>479</v>
      </c>
      <c r="C150" s="354" t="s">
        <v>251</v>
      </c>
      <c r="D150" s="398" t="s">
        <v>1111</v>
      </c>
      <c r="E150" s="354" t="s">
        <v>260</v>
      </c>
      <c r="F150" s="357" t="s">
        <v>530</v>
      </c>
      <c r="G150" s="354" t="s">
        <v>261</v>
      </c>
      <c r="H150" s="492" t="s">
        <v>1434</v>
      </c>
    </row>
    <row r="151" spans="1:10" ht="90">
      <c r="A151" s="358"/>
      <c r="B151" s="356"/>
      <c r="C151" s="354" t="s">
        <v>252</v>
      </c>
      <c r="D151" s="398" t="s">
        <v>877</v>
      </c>
      <c r="E151" s="354" t="s">
        <v>878</v>
      </c>
      <c r="F151" s="357" t="s">
        <v>879</v>
      </c>
      <c r="G151" s="354" t="s">
        <v>880</v>
      </c>
      <c r="H151" s="492" t="s">
        <v>1435</v>
      </c>
    </row>
    <row r="152" spans="1:10" ht="75">
      <c r="A152" s="358" t="s">
        <v>253</v>
      </c>
      <c r="B152" s="356" t="s">
        <v>61</v>
      </c>
      <c r="C152" s="358" t="s">
        <v>254</v>
      </c>
      <c r="D152" s="398" t="s">
        <v>888</v>
      </c>
      <c r="E152" s="358" t="s">
        <v>262</v>
      </c>
      <c r="F152" s="357" t="s">
        <v>889</v>
      </c>
      <c r="G152" s="358" t="s">
        <v>263</v>
      </c>
      <c r="H152" s="356" t="s">
        <v>890</v>
      </c>
    </row>
    <row r="153" spans="1:10" ht="135">
      <c r="A153" s="358" t="s">
        <v>255</v>
      </c>
      <c r="B153" s="356" t="s">
        <v>892</v>
      </c>
      <c r="C153" s="358" t="s">
        <v>256</v>
      </c>
      <c r="D153" s="398" t="s">
        <v>893</v>
      </c>
      <c r="E153" s="358" t="s">
        <v>257</v>
      </c>
      <c r="F153" s="357" t="s">
        <v>894</v>
      </c>
      <c r="G153" s="358" t="s">
        <v>264</v>
      </c>
      <c r="H153" s="369" t="s">
        <v>1125</v>
      </c>
    </row>
    <row r="154" spans="1:10" ht="120">
      <c r="A154" s="358" t="s">
        <v>908</v>
      </c>
      <c r="B154" s="357" t="s">
        <v>235</v>
      </c>
      <c r="C154" s="354" t="s">
        <v>909</v>
      </c>
      <c r="D154" s="398" t="s">
        <v>910</v>
      </c>
      <c r="E154" s="574" t="s">
        <v>911</v>
      </c>
      <c r="F154" s="567" t="s">
        <v>912</v>
      </c>
      <c r="G154" s="574" t="s">
        <v>1444</v>
      </c>
      <c r="H154" s="356" t="s">
        <v>913</v>
      </c>
    </row>
    <row r="155" spans="1:10" ht="105">
      <c r="A155" s="358" t="s">
        <v>53</v>
      </c>
      <c r="B155" s="356" t="s">
        <v>53</v>
      </c>
      <c r="C155" s="354" t="s">
        <v>915</v>
      </c>
      <c r="D155" s="398" t="s">
        <v>916</v>
      </c>
      <c r="E155" s="354" t="s">
        <v>917</v>
      </c>
      <c r="F155" s="357" t="s">
        <v>918</v>
      </c>
      <c r="G155" s="354" t="s">
        <v>1445</v>
      </c>
      <c r="H155" s="356" t="s">
        <v>236</v>
      </c>
    </row>
    <row r="156" spans="1:10">
      <c r="A156" s="358"/>
      <c r="B156" s="356"/>
      <c r="C156" s="354"/>
      <c r="D156" s="398"/>
      <c r="E156" s="358"/>
      <c r="F156" s="430"/>
      <c r="G156" s="431"/>
      <c r="H156" s="430"/>
    </row>
    <row r="157" spans="1:10" ht="75">
      <c r="A157" s="355" t="s">
        <v>258</v>
      </c>
      <c r="B157" s="356" t="s">
        <v>56</v>
      </c>
      <c r="C157" s="354" t="s">
        <v>259</v>
      </c>
      <c r="D157" s="398" t="s">
        <v>922</v>
      </c>
      <c r="E157" s="354" t="s">
        <v>266</v>
      </c>
      <c r="F157" s="357" t="s">
        <v>923</v>
      </c>
      <c r="G157" s="354" t="s">
        <v>267</v>
      </c>
      <c r="H157" s="356" t="s">
        <v>924</v>
      </c>
    </row>
    <row r="158" spans="1:10" ht="45">
      <c r="A158" s="392"/>
      <c r="B158" s="356"/>
      <c r="C158" s="354" t="s">
        <v>268</v>
      </c>
      <c r="D158" s="398" t="s">
        <v>927</v>
      </c>
      <c r="E158" s="358"/>
      <c r="F158" s="430"/>
      <c r="G158" s="354" t="s">
        <v>275</v>
      </c>
      <c r="H158" s="356" t="s">
        <v>930</v>
      </c>
    </row>
    <row r="159" spans="1:10" ht="105">
      <c r="A159" s="355" t="s">
        <v>269</v>
      </c>
      <c r="B159" s="356" t="s">
        <v>57</v>
      </c>
      <c r="C159" s="354" t="s">
        <v>270</v>
      </c>
      <c r="D159" s="398" t="s">
        <v>933</v>
      </c>
      <c r="E159" s="354" t="s">
        <v>271</v>
      </c>
      <c r="F159" s="357" t="s">
        <v>934</v>
      </c>
      <c r="G159" s="354" t="s">
        <v>274</v>
      </c>
      <c r="H159" s="356" t="s">
        <v>935</v>
      </c>
    </row>
    <row r="160" spans="1:10" ht="45">
      <c r="A160" s="355"/>
      <c r="B160" s="356"/>
      <c r="C160" s="354"/>
      <c r="D160" s="398"/>
      <c r="E160" s="354" t="s">
        <v>272</v>
      </c>
      <c r="F160" s="357" t="s">
        <v>938</v>
      </c>
      <c r="G160" s="354" t="s">
        <v>276</v>
      </c>
      <c r="H160" s="356" t="s">
        <v>939</v>
      </c>
    </row>
    <row r="161" spans="1:8" ht="90">
      <c r="A161" s="355"/>
      <c r="B161" s="356"/>
      <c r="C161" s="354"/>
      <c r="D161" s="398"/>
      <c r="E161" s="354" t="s">
        <v>273</v>
      </c>
      <c r="F161" s="357" t="s">
        <v>237</v>
      </c>
      <c r="G161" s="354" t="s">
        <v>277</v>
      </c>
      <c r="H161" s="356" t="s">
        <v>942</v>
      </c>
    </row>
    <row r="162" spans="1:8" ht="165">
      <c r="A162" s="355" t="s">
        <v>278</v>
      </c>
      <c r="B162" s="356" t="s">
        <v>238</v>
      </c>
      <c r="C162" s="354" t="s">
        <v>280</v>
      </c>
      <c r="D162" s="398" t="s">
        <v>1116</v>
      </c>
      <c r="E162" s="354" t="s">
        <v>282</v>
      </c>
      <c r="F162" s="357" t="s">
        <v>946</v>
      </c>
      <c r="G162" s="354" t="s">
        <v>283</v>
      </c>
      <c r="H162" s="356" t="s">
        <v>947</v>
      </c>
    </row>
    <row r="163" spans="1:8" ht="45">
      <c r="A163" s="355"/>
      <c r="B163" s="356"/>
      <c r="C163" s="354" t="s">
        <v>281</v>
      </c>
      <c r="D163" s="398" t="s">
        <v>951</v>
      </c>
      <c r="E163" s="358" t="s">
        <v>53</v>
      </c>
      <c r="F163" s="430"/>
      <c r="G163" s="431"/>
      <c r="H163" s="435"/>
    </row>
    <row r="164" spans="1:8" ht="90">
      <c r="A164" s="355" t="s">
        <v>279</v>
      </c>
      <c r="B164" s="356" t="s">
        <v>58</v>
      </c>
      <c r="C164" s="355" t="s">
        <v>284</v>
      </c>
      <c r="D164" s="398" t="s">
        <v>240</v>
      </c>
      <c r="E164" s="354" t="s">
        <v>285</v>
      </c>
      <c r="F164" s="357" t="s">
        <v>952</v>
      </c>
      <c r="G164" s="354" t="s">
        <v>287</v>
      </c>
      <c r="H164" s="357" t="s">
        <v>953</v>
      </c>
    </row>
    <row r="165" spans="1:8" ht="75">
      <c r="A165" s="355"/>
      <c r="B165" s="356"/>
      <c r="C165" s="355"/>
      <c r="D165" s="398"/>
      <c r="E165" s="354" t="s">
        <v>286</v>
      </c>
      <c r="F165" s="357" t="s">
        <v>241</v>
      </c>
      <c r="G165" s="354" t="s">
        <v>956</v>
      </c>
      <c r="H165" s="357" t="s">
        <v>957</v>
      </c>
    </row>
    <row r="166" spans="1:8" ht="120">
      <c r="A166" s="355" t="s">
        <v>288</v>
      </c>
      <c r="B166" s="356" t="s">
        <v>242</v>
      </c>
      <c r="C166" s="354" t="s">
        <v>289</v>
      </c>
      <c r="D166" s="398" t="s">
        <v>1117</v>
      </c>
      <c r="E166" s="354" t="s">
        <v>290</v>
      </c>
      <c r="F166" s="357" t="s">
        <v>243</v>
      </c>
      <c r="G166" s="354" t="s">
        <v>291</v>
      </c>
      <c r="H166" s="356" t="s">
        <v>244</v>
      </c>
    </row>
    <row r="167" spans="1:8" ht="105">
      <c r="A167" s="355"/>
      <c r="B167" s="356"/>
      <c r="C167" s="354"/>
      <c r="D167" s="398"/>
      <c r="E167" s="358"/>
      <c r="F167" s="430"/>
      <c r="G167" s="354" t="s">
        <v>292</v>
      </c>
      <c r="H167" s="357" t="s">
        <v>965</v>
      </c>
    </row>
    <row r="168" spans="1:8" ht="45">
      <c r="A168" s="355" t="s">
        <v>972</v>
      </c>
      <c r="B168" s="356" t="s">
        <v>247</v>
      </c>
      <c r="C168" s="355" t="s">
        <v>973</v>
      </c>
      <c r="D168" s="398" t="s">
        <v>974</v>
      </c>
      <c r="E168" s="355" t="s">
        <v>975</v>
      </c>
      <c r="F168" s="357" t="s">
        <v>976</v>
      </c>
      <c r="G168" s="355" t="s">
        <v>977</v>
      </c>
      <c r="H168" s="356" t="s">
        <v>978</v>
      </c>
    </row>
    <row r="169" spans="1:8" ht="105">
      <c r="A169" s="355" t="s">
        <v>985</v>
      </c>
      <c r="B169" s="356" t="s">
        <v>986</v>
      </c>
      <c r="C169" s="355" t="s">
        <v>987</v>
      </c>
      <c r="D169" s="398" t="s">
        <v>988</v>
      </c>
      <c r="E169" s="355" t="s">
        <v>989</v>
      </c>
      <c r="F169" s="357" t="s">
        <v>248</v>
      </c>
      <c r="G169" s="355" t="s">
        <v>990</v>
      </c>
      <c r="H169" s="356" t="s">
        <v>991</v>
      </c>
    </row>
    <row r="170" spans="1:8">
      <c r="A170" s="355"/>
      <c r="B170" s="356"/>
      <c r="C170" s="355"/>
      <c r="D170" s="398"/>
      <c r="E170" s="358"/>
      <c r="F170" s="433"/>
      <c r="G170" s="434"/>
      <c r="H170" s="433"/>
    </row>
    <row r="171" spans="1:8" ht="120">
      <c r="A171" s="355" t="s">
        <v>994</v>
      </c>
      <c r="B171" s="356" t="s">
        <v>249</v>
      </c>
      <c r="C171" s="355" t="s">
        <v>995</v>
      </c>
      <c r="D171" s="398" t="s">
        <v>1120</v>
      </c>
      <c r="E171" s="355" t="s">
        <v>997</v>
      </c>
      <c r="F171" s="356" t="s">
        <v>998</v>
      </c>
      <c r="G171" s="355" t="s">
        <v>999</v>
      </c>
      <c r="H171" s="356" t="s">
        <v>1000</v>
      </c>
    </row>
    <row r="172" spans="1:8" ht="60">
      <c r="A172" s="490"/>
      <c r="B172" s="487"/>
      <c r="C172" s="490"/>
      <c r="D172" s="487"/>
      <c r="E172" s="488"/>
      <c r="F172" s="489"/>
      <c r="G172" s="355" t="s">
        <v>1005</v>
      </c>
      <c r="H172" s="356" t="s">
        <v>1006</v>
      </c>
    </row>
    <row r="173" spans="1:8">
      <c r="E173" s="475"/>
      <c r="F173" s="475"/>
      <c r="G173" s="22"/>
      <c r="H173" s="432"/>
    </row>
    <row r="174" spans="1:8">
      <c r="E174" s="22"/>
      <c r="F174" s="22"/>
      <c r="G174" s="22"/>
      <c r="H174" s="8"/>
    </row>
    <row r="175" spans="1:8">
      <c r="E175" s="22"/>
      <c r="F175" s="22"/>
      <c r="G175" s="22"/>
      <c r="H175" s="8"/>
    </row>
    <row r="176" spans="1:8">
      <c r="E176" s="22"/>
      <c r="F176" s="22"/>
      <c r="G176" s="22"/>
      <c r="H176" s="8"/>
    </row>
    <row r="177" spans="5:8">
      <c r="E177" s="22"/>
      <c r="F177" s="22"/>
      <c r="G177" s="22"/>
      <c r="H177" s="8"/>
    </row>
    <row r="178" spans="5:8">
      <c r="E178" s="22"/>
      <c r="F178" s="22"/>
      <c r="G178" s="22"/>
      <c r="H178" s="8"/>
    </row>
    <row r="179" spans="5:8">
      <c r="E179" s="22"/>
      <c r="F179" s="22"/>
      <c r="G179" s="22"/>
      <c r="H179" s="8"/>
    </row>
    <row r="180" spans="5:8">
      <c r="E180" s="8"/>
      <c r="F180" s="22"/>
      <c r="G180" s="22"/>
      <c r="H180" s="8"/>
    </row>
    <row r="181" spans="5:8">
      <c r="E181" s="8"/>
      <c r="F181" s="22"/>
      <c r="G181" s="22"/>
      <c r="H181" s="8"/>
    </row>
    <row r="182" spans="5:8">
      <c r="E182" s="8"/>
      <c r="F182" s="22"/>
      <c r="G182" s="22"/>
      <c r="H182" s="8"/>
    </row>
    <row r="183" spans="5:8">
      <c r="E183" s="8"/>
      <c r="F183" s="22"/>
      <c r="G183" s="22"/>
      <c r="H183" s="8"/>
    </row>
    <row r="184" spans="5:8">
      <c r="E184" s="8"/>
      <c r="F184" s="22"/>
      <c r="G184" s="22"/>
      <c r="H184" s="8"/>
    </row>
    <row r="185" spans="5:8">
      <c r="E185" s="8"/>
      <c r="F185" s="8"/>
      <c r="G185" s="8"/>
      <c r="H185" s="8"/>
    </row>
    <row r="186" spans="5:8">
      <c r="E186" s="8"/>
      <c r="F186" s="8"/>
      <c r="G186" s="8"/>
      <c r="H186" s="8"/>
    </row>
  </sheetData>
  <mergeCells count="28">
    <mergeCell ref="E148:F149"/>
    <mergeCell ref="G148:H149"/>
    <mergeCell ref="A148:B149"/>
    <mergeCell ref="C148:D149"/>
    <mergeCell ref="E94:F95"/>
    <mergeCell ref="G94:H95"/>
    <mergeCell ref="A140:B141"/>
    <mergeCell ref="C140:D141"/>
    <mergeCell ref="A4:B5"/>
    <mergeCell ref="C4:D5"/>
    <mergeCell ref="E4:F5"/>
    <mergeCell ref="G4:H5"/>
    <mergeCell ref="B17:H17"/>
    <mergeCell ref="B62:H62"/>
    <mergeCell ref="B137:H137"/>
    <mergeCell ref="B146:H146"/>
    <mergeCell ref="A20:B21"/>
    <mergeCell ref="C20:D21"/>
    <mergeCell ref="E20:F21"/>
    <mergeCell ref="G20:H21"/>
    <mergeCell ref="E65:F66"/>
    <mergeCell ref="G65:H66"/>
    <mergeCell ref="E140:F141"/>
    <mergeCell ref="G140:H141"/>
    <mergeCell ref="A94:B95"/>
    <mergeCell ref="C94:D95"/>
    <mergeCell ref="A65:B66"/>
    <mergeCell ref="C65:D6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dimension ref="A1:J173"/>
  <sheetViews>
    <sheetView topLeftCell="D3" workbookViewId="0">
      <pane ySplit="930" activePane="bottomLeft"/>
      <selection activeCell="A3" sqref="A3"/>
      <selection pane="bottomLeft" activeCell="D6" sqref="D6"/>
    </sheetView>
  </sheetViews>
  <sheetFormatPr defaultRowHeight="15"/>
  <cols>
    <col min="1" max="1" width="8.85546875" style="508" customWidth="1"/>
    <col min="2" max="2" width="20.140625" customWidth="1"/>
    <col min="3" max="3" width="23.140625" customWidth="1"/>
    <col min="4" max="4" width="28.7109375" customWidth="1"/>
    <col min="5" max="5" width="25" customWidth="1"/>
    <col min="6" max="6" width="16.5703125" customWidth="1"/>
    <col min="7" max="7" width="21.5703125" customWidth="1"/>
    <col min="8" max="8" width="21" customWidth="1"/>
    <col min="9" max="9" width="16.140625" customWidth="1"/>
    <col min="10" max="10" width="23" customWidth="1"/>
  </cols>
  <sheetData>
    <row r="1" spans="1:10">
      <c r="D1" s="63"/>
    </row>
    <row r="2" spans="1:10">
      <c r="A2" s="350"/>
      <c r="B2" s="351"/>
      <c r="C2" s="351"/>
      <c r="D2" s="505"/>
      <c r="E2" s="351"/>
      <c r="F2" s="351"/>
      <c r="G2" s="351"/>
      <c r="H2" s="351"/>
    </row>
    <row r="3" spans="1:10" ht="15.75">
      <c r="A3" s="1844" t="s">
        <v>1052</v>
      </c>
      <c r="B3" s="1844" t="s">
        <v>1048</v>
      </c>
      <c r="C3" s="1844" t="s">
        <v>1050</v>
      </c>
      <c r="D3" s="1846" t="s">
        <v>1051</v>
      </c>
      <c r="E3" s="1843" t="s">
        <v>1128</v>
      </c>
      <c r="F3" s="1843" t="s">
        <v>1129</v>
      </c>
      <c r="G3" s="1843"/>
      <c r="H3" s="1843" t="s">
        <v>1130</v>
      </c>
      <c r="I3" s="1843" t="s">
        <v>1131</v>
      </c>
      <c r="J3" s="1843" t="s">
        <v>1132</v>
      </c>
    </row>
    <row r="4" spans="1:10" ht="15.75">
      <c r="A4" s="1845"/>
      <c r="B4" s="1845"/>
      <c r="C4" s="1845"/>
      <c r="D4" s="1847"/>
      <c r="E4" s="1843"/>
      <c r="F4" s="536" t="s">
        <v>1133</v>
      </c>
      <c r="G4" s="536" t="s">
        <v>1134</v>
      </c>
      <c r="H4" s="1843"/>
      <c r="I4" s="1843"/>
      <c r="J4" s="1843"/>
    </row>
    <row r="5" spans="1:10" ht="15.75">
      <c r="A5" s="509"/>
      <c r="B5" s="503"/>
      <c r="C5" s="503"/>
      <c r="D5" s="503"/>
      <c r="E5" s="504"/>
      <c r="F5" s="501"/>
      <c r="G5" s="501"/>
      <c r="H5" s="504"/>
      <c r="I5" s="504"/>
      <c r="J5" s="504"/>
    </row>
    <row r="6" spans="1:10" ht="135">
      <c r="A6" s="496">
        <v>1</v>
      </c>
      <c r="B6" s="492" t="s">
        <v>788</v>
      </c>
      <c r="C6" s="492" t="s">
        <v>1137</v>
      </c>
      <c r="D6" s="492" t="s">
        <v>1138</v>
      </c>
      <c r="E6" s="493" t="s">
        <v>1264</v>
      </c>
      <c r="F6" s="378" t="s">
        <v>1203</v>
      </c>
      <c r="G6" s="378" t="s">
        <v>1203</v>
      </c>
      <c r="H6" s="516" t="s">
        <v>1470</v>
      </c>
      <c r="I6" s="518" t="s">
        <v>1135</v>
      </c>
      <c r="J6" s="518" t="s">
        <v>1136</v>
      </c>
    </row>
    <row r="7" spans="1:10" ht="90">
      <c r="A7" s="496">
        <v>2</v>
      </c>
      <c r="B7" s="492" t="s">
        <v>795</v>
      </c>
      <c r="C7" s="492" t="s">
        <v>1140</v>
      </c>
      <c r="D7" s="492" t="s">
        <v>1141</v>
      </c>
      <c r="E7" s="492" t="s">
        <v>1265</v>
      </c>
      <c r="F7" s="378" t="s">
        <v>1266</v>
      </c>
      <c r="G7" s="378" t="s">
        <v>1244</v>
      </c>
      <c r="H7" s="516" t="s">
        <v>1139</v>
      </c>
      <c r="I7" s="518" t="s">
        <v>1135</v>
      </c>
      <c r="J7" s="518" t="s">
        <v>1136</v>
      </c>
    </row>
    <row r="8" spans="1:10" ht="105">
      <c r="A8" s="496">
        <v>3</v>
      </c>
      <c r="B8" s="492" t="s">
        <v>24</v>
      </c>
      <c r="C8" s="493" t="s">
        <v>1146</v>
      </c>
      <c r="D8" s="492" t="s">
        <v>1147</v>
      </c>
      <c r="E8" s="356" t="s">
        <v>1054</v>
      </c>
      <c r="F8" s="377">
        <v>0.3</v>
      </c>
      <c r="G8" s="377">
        <v>0.1</v>
      </c>
      <c r="H8" s="516" t="s">
        <v>1143</v>
      </c>
      <c r="I8" s="518" t="s">
        <v>1135</v>
      </c>
      <c r="J8" s="518" t="s">
        <v>1142</v>
      </c>
    </row>
    <row r="9" spans="1:10" ht="75">
      <c r="A9" s="496">
        <v>4</v>
      </c>
      <c r="B9" s="492" t="s">
        <v>85</v>
      </c>
      <c r="C9" s="494" t="s">
        <v>1148</v>
      </c>
      <c r="D9" s="495" t="s">
        <v>1149</v>
      </c>
      <c r="E9" s="494" t="s">
        <v>1267</v>
      </c>
      <c r="F9" s="379" t="s">
        <v>1058</v>
      </c>
      <c r="G9" s="379" t="s">
        <v>1268</v>
      </c>
      <c r="H9" s="516" t="s">
        <v>1144</v>
      </c>
      <c r="I9" s="518" t="s">
        <v>1135</v>
      </c>
      <c r="J9" s="515" t="s">
        <v>1142</v>
      </c>
    </row>
    <row r="10" spans="1:10" ht="60">
      <c r="A10" s="496"/>
      <c r="B10" s="492"/>
      <c r="C10" s="494" t="s">
        <v>541</v>
      </c>
      <c r="D10" s="495" t="s">
        <v>1152</v>
      </c>
      <c r="E10" s="494" t="s">
        <v>1269</v>
      </c>
      <c r="F10" s="378" t="s">
        <v>1166</v>
      </c>
      <c r="G10" s="378" t="s">
        <v>1166</v>
      </c>
      <c r="H10" s="519" t="s">
        <v>1153</v>
      </c>
      <c r="I10" s="518" t="s">
        <v>1151</v>
      </c>
      <c r="J10" s="515" t="s">
        <v>1150</v>
      </c>
    </row>
    <row r="11" spans="1:10" ht="120">
      <c r="A11" s="496">
        <v>5</v>
      </c>
      <c r="B11" s="492" t="s">
        <v>9</v>
      </c>
      <c r="C11" s="492" t="s">
        <v>359</v>
      </c>
      <c r="D11" s="492" t="s">
        <v>1122</v>
      </c>
      <c r="E11" s="493" t="s">
        <v>1270</v>
      </c>
      <c r="F11" s="378" t="s">
        <v>1056</v>
      </c>
      <c r="G11" s="378" t="s">
        <v>1056</v>
      </c>
      <c r="H11" s="519" t="s">
        <v>1145</v>
      </c>
      <c r="I11" s="518" t="s">
        <v>1135</v>
      </c>
      <c r="J11" s="515" t="s">
        <v>1142</v>
      </c>
    </row>
    <row r="12" spans="1:10" ht="60">
      <c r="A12" s="496">
        <v>6</v>
      </c>
      <c r="B12" s="492" t="s">
        <v>25</v>
      </c>
      <c r="C12" s="493" t="s">
        <v>402</v>
      </c>
      <c r="D12" s="492" t="s">
        <v>130</v>
      </c>
      <c r="E12" s="496" t="s">
        <v>1251</v>
      </c>
      <c r="F12" s="378" t="s">
        <v>1168</v>
      </c>
      <c r="G12" s="378" t="s">
        <v>1168</v>
      </c>
      <c r="H12" s="519" t="s">
        <v>1154</v>
      </c>
      <c r="I12" s="518" t="s">
        <v>1135</v>
      </c>
      <c r="J12" s="511" t="s">
        <v>1136</v>
      </c>
    </row>
    <row r="13" spans="1:10" ht="105">
      <c r="A13" s="496"/>
      <c r="B13" s="492"/>
      <c r="C13" s="493"/>
      <c r="D13" s="492" t="s">
        <v>1155</v>
      </c>
      <c r="E13" s="493" t="s">
        <v>1256</v>
      </c>
      <c r="F13" s="378" t="s">
        <v>1257</v>
      </c>
      <c r="G13" s="377">
        <v>1</v>
      </c>
      <c r="H13" s="515" t="s">
        <v>652</v>
      </c>
      <c r="I13" s="518" t="s">
        <v>1135</v>
      </c>
      <c r="J13" s="511" t="s">
        <v>1136</v>
      </c>
    </row>
    <row r="14" spans="1:10" ht="75">
      <c r="A14" s="496"/>
      <c r="B14" s="492"/>
      <c r="C14" s="493" t="s">
        <v>110</v>
      </c>
      <c r="D14" s="492" t="s">
        <v>1156</v>
      </c>
      <c r="E14" s="496" t="s">
        <v>1252</v>
      </c>
      <c r="F14" s="378" t="s">
        <v>1253</v>
      </c>
      <c r="G14" s="378" t="s">
        <v>1253</v>
      </c>
      <c r="H14" s="515" t="s">
        <v>800</v>
      </c>
      <c r="I14" s="518" t="s">
        <v>1135</v>
      </c>
      <c r="J14" s="511" t="s">
        <v>1136</v>
      </c>
    </row>
    <row r="15" spans="1:10" ht="90">
      <c r="A15" s="496">
        <v>7</v>
      </c>
      <c r="B15" s="492" t="s">
        <v>29</v>
      </c>
      <c r="C15" s="492" t="s">
        <v>104</v>
      </c>
      <c r="D15" s="492" t="s">
        <v>1163</v>
      </c>
      <c r="E15" s="492" t="s">
        <v>1254</v>
      </c>
      <c r="F15" s="378" t="s">
        <v>1058</v>
      </c>
      <c r="G15" s="492" t="s">
        <v>1255</v>
      </c>
      <c r="H15" s="517" t="s">
        <v>1159</v>
      </c>
      <c r="I15" s="511" t="s">
        <v>1135</v>
      </c>
      <c r="J15" s="511" t="s">
        <v>1142</v>
      </c>
    </row>
    <row r="16" spans="1:10" ht="90">
      <c r="A16" s="496"/>
      <c r="B16" s="492"/>
      <c r="C16" s="492" t="s">
        <v>106</v>
      </c>
      <c r="D16" s="358" t="s">
        <v>712</v>
      </c>
      <c r="E16" s="493" t="s">
        <v>709</v>
      </c>
      <c r="F16" s="524" t="s">
        <v>1167</v>
      </c>
      <c r="G16" s="524" t="s">
        <v>709</v>
      </c>
      <c r="H16" s="522" t="s">
        <v>1157</v>
      </c>
      <c r="I16" s="511" t="s">
        <v>1135</v>
      </c>
      <c r="J16" s="511" t="s">
        <v>1158</v>
      </c>
    </row>
    <row r="17" spans="1:10" ht="90">
      <c r="A17" s="496"/>
      <c r="B17" s="492"/>
      <c r="C17" s="492" t="s">
        <v>713</v>
      </c>
      <c r="D17" s="358" t="s">
        <v>714</v>
      </c>
      <c r="E17" s="525" t="s">
        <v>716</v>
      </c>
      <c r="F17" s="512" t="s">
        <v>1168</v>
      </c>
      <c r="G17" s="512" t="s">
        <v>1166</v>
      </c>
      <c r="H17" s="523" t="s">
        <v>1160</v>
      </c>
      <c r="I17" s="511" t="s">
        <v>1135</v>
      </c>
      <c r="J17" s="511" t="s">
        <v>1162</v>
      </c>
    </row>
    <row r="18" spans="1:10" ht="60">
      <c r="A18" s="496"/>
      <c r="B18" s="492"/>
      <c r="C18" s="492"/>
      <c r="D18" s="358"/>
      <c r="E18" s="492" t="s">
        <v>1164</v>
      </c>
      <c r="F18" s="512" t="s">
        <v>1166</v>
      </c>
      <c r="G18" s="512" t="s">
        <v>1166</v>
      </c>
      <c r="H18" s="523" t="s">
        <v>1161</v>
      </c>
      <c r="I18" s="511" t="s">
        <v>1135</v>
      </c>
      <c r="J18" s="511" t="s">
        <v>1162</v>
      </c>
    </row>
    <row r="19" spans="1:10" ht="105">
      <c r="A19" s="496"/>
      <c r="B19" s="492"/>
      <c r="C19" s="492" t="s">
        <v>360</v>
      </c>
      <c r="D19" s="358" t="s">
        <v>1174</v>
      </c>
      <c r="E19" s="492" t="s">
        <v>1176</v>
      </c>
      <c r="F19" s="512" t="s">
        <v>1058</v>
      </c>
      <c r="G19" s="377">
        <v>1</v>
      </c>
      <c r="H19" s="383" t="s">
        <v>1165</v>
      </c>
      <c r="I19" s="515" t="s">
        <v>1175</v>
      </c>
      <c r="J19" s="511" t="s">
        <v>1180</v>
      </c>
    </row>
    <row r="20" spans="1:10" ht="75">
      <c r="A20" s="496"/>
      <c r="B20" s="492"/>
      <c r="C20" s="492" t="s">
        <v>361</v>
      </c>
      <c r="D20" s="358" t="s">
        <v>118</v>
      </c>
      <c r="E20" s="492" t="s">
        <v>1177</v>
      </c>
      <c r="F20" s="512" t="s">
        <v>1203</v>
      </c>
      <c r="G20" s="512" t="s">
        <v>1204</v>
      </c>
      <c r="H20" s="522" t="s">
        <v>1169</v>
      </c>
      <c r="I20" s="515" t="s">
        <v>1175</v>
      </c>
      <c r="J20" s="511" t="s">
        <v>1180</v>
      </c>
    </row>
    <row r="21" spans="1:10" ht="60">
      <c r="A21" s="496"/>
      <c r="B21" s="492"/>
      <c r="C21" s="492"/>
      <c r="D21" s="358" t="s">
        <v>120</v>
      </c>
      <c r="E21" s="492" t="s">
        <v>1178</v>
      </c>
      <c r="F21" s="377">
        <v>0.25</v>
      </c>
      <c r="G21" s="377">
        <v>1</v>
      </c>
      <c r="H21" s="522" t="s">
        <v>1170</v>
      </c>
      <c r="I21" s="515" t="s">
        <v>1175</v>
      </c>
      <c r="J21" s="511" t="s">
        <v>1180</v>
      </c>
    </row>
    <row r="22" spans="1:10" ht="60">
      <c r="A22" s="496"/>
      <c r="B22" s="492"/>
      <c r="C22" s="492" t="s">
        <v>362</v>
      </c>
      <c r="D22" s="358" t="s">
        <v>1173</v>
      </c>
      <c r="E22" s="492" t="s">
        <v>1181</v>
      </c>
      <c r="F22" s="377">
        <v>0.8</v>
      </c>
      <c r="G22" s="377">
        <v>1</v>
      </c>
      <c r="H22" s="522" t="s">
        <v>1171</v>
      </c>
      <c r="I22" s="515" t="s">
        <v>1175</v>
      </c>
      <c r="J22" s="511" t="s">
        <v>1180</v>
      </c>
    </row>
    <row r="23" spans="1:10" ht="60">
      <c r="A23" s="496"/>
      <c r="B23" s="492"/>
      <c r="C23" s="492"/>
      <c r="D23" s="358" t="s">
        <v>53</v>
      </c>
      <c r="E23" s="492" t="s">
        <v>1179</v>
      </c>
      <c r="F23" s="377">
        <v>0.7</v>
      </c>
      <c r="G23" s="377">
        <v>1</v>
      </c>
      <c r="H23" s="522" t="s">
        <v>1172</v>
      </c>
      <c r="I23" s="515" t="s">
        <v>1175</v>
      </c>
      <c r="J23" s="511" t="s">
        <v>1180</v>
      </c>
    </row>
    <row r="24" spans="1:10" ht="45">
      <c r="A24" s="496">
        <v>8</v>
      </c>
      <c r="B24" s="492" t="s">
        <v>601</v>
      </c>
      <c r="C24" s="492" t="s">
        <v>604</v>
      </c>
      <c r="D24" s="442" t="s">
        <v>603</v>
      </c>
      <c r="E24" s="492" t="s">
        <v>1182</v>
      </c>
      <c r="F24" s="512" t="s">
        <v>1183</v>
      </c>
      <c r="G24" s="514" t="s">
        <v>1184</v>
      </c>
      <c r="H24" s="522" t="s">
        <v>1185</v>
      </c>
      <c r="I24" s="511" t="s">
        <v>1188</v>
      </c>
      <c r="J24" s="511" t="s">
        <v>1189</v>
      </c>
    </row>
    <row r="25" spans="1:10" ht="45">
      <c r="A25" s="496"/>
      <c r="B25" s="492"/>
      <c r="C25" s="492" t="s">
        <v>606</v>
      </c>
      <c r="D25" s="358" t="s">
        <v>607</v>
      </c>
      <c r="E25" s="496" t="s">
        <v>1187</v>
      </c>
      <c r="F25" s="520" t="s">
        <v>1196</v>
      </c>
      <c r="G25" s="520" t="s">
        <v>1196</v>
      </c>
      <c r="H25" s="522" t="s">
        <v>1186</v>
      </c>
      <c r="I25" s="511" t="s">
        <v>1188</v>
      </c>
      <c r="J25" s="511" t="s">
        <v>1189</v>
      </c>
    </row>
    <row r="26" spans="1:10" ht="120">
      <c r="A26" s="496">
        <v>9</v>
      </c>
      <c r="B26" s="492" t="s">
        <v>126</v>
      </c>
      <c r="C26" s="492" t="s">
        <v>403</v>
      </c>
      <c r="D26" s="358" t="s">
        <v>1194</v>
      </c>
      <c r="E26" s="496" t="s">
        <v>1195</v>
      </c>
      <c r="F26" s="512" t="s">
        <v>1197</v>
      </c>
      <c r="G26" s="512" t="s">
        <v>1197</v>
      </c>
      <c r="H26" s="38" t="s">
        <v>518</v>
      </c>
      <c r="I26" s="515" t="s">
        <v>1192</v>
      </c>
      <c r="J26" s="515" t="s">
        <v>1193</v>
      </c>
    </row>
    <row r="27" spans="1:10" ht="45">
      <c r="A27" s="496"/>
      <c r="B27" s="492"/>
      <c r="C27" s="492" t="s">
        <v>522</v>
      </c>
      <c r="D27" s="358" t="s">
        <v>524</v>
      </c>
      <c r="E27" s="496" t="s">
        <v>1198</v>
      </c>
      <c r="F27" s="512" t="s">
        <v>1200</v>
      </c>
      <c r="G27" s="512" t="s">
        <v>1200</v>
      </c>
      <c r="H27" s="522" t="s">
        <v>1190</v>
      </c>
      <c r="I27" s="515" t="s">
        <v>1192</v>
      </c>
      <c r="J27" s="515" t="s">
        <v>1193</v>
      </c>
    </row>
    <row r="28" spans="1:10" ht="30">
      <c r="A28" s="496"/>
      <c r="B28" s="492"/>
      <c r="C28" s="492"/>
      <c r="D28" s="358"/>
      <c r="E28" s="496" t="s">
        <v>1199</v>
      </c>
      <c r="F28" s="512" t="s">
        <v>1201</v>
      </c>
      <c r="G28" s="512" t="s">
        <v>1202</v>
      </c>
      <c r="H28" s="522"/>
      <c r="I28" s="515"/>
      <c r="J28" s="515"/>
    </row>
    <row r="29" spans="1:10" ht="45">
      <c r="A29" s="496"/>
      <c r="B29" s="492"/>
      <c r="C29" s="492"/>
      <c r="D29" s="492" t="s">
        <v>527</v>
      </c>
      <c r="E29" s="496" t="s">
        <v>1206</v>
      </c>
      <c r="F29" s="512" t="s">
        <v>1200</v>
      </c>
      <c r="G29" s="512" t="s">
        <v>1200</v>
      </c>
      <c r="H29" s="515" t="s">
        <v>1191</v>
      </c>
      <c r="I29" s="515" t="s">
        <v>1192</v>
      </c>
      <c r="J29" s="515" t="s">
        <v>1193</v>
      </c>
    </row>
    <row r="30" spans="1:10" ht="60">
      <c r="A30" s="496">
        <v>10</v>
      </c>
      <c r="B30" s="492" t="s">
        <v>588</v>
      </c>
      <c r="C30" s="492" t="s">
        <v>805</v>
      </c>
      <c r="D30" s="492" t="s">
        <v>806</v>
      </c>
      <c r="E30" s="4" t="s">
        <v>807</v>
      </c>
      <c r="F30" s="520" t="s">
        <v>1205</v>
      </c>
      <c r="G30" s="520" t="s">
        <v>1205</v>
      </c>
      <c r="H30" s="41" t="s">
        <v>612</v>
      </c>
      <c r="I30" s="510" t="s">
        <v>1207</v>
      </c>
      <c r="J30" s="506" t="s">
        <v>1208</v>
      </c>
    </row>
    <row r="31" spans="1:10" ht="45">
      <c r="A31" s="496"/>
      <c r="B31" s="492"/>
      <c r="C31" s="492"/>
      <c r="D31" s="492"/>
      <c r="E31" s="4" t="s">
        <v>809</v>
      </c>
      <c r="F31" s="520" t="s">
        <v>1205</v>
      </c>
      <c r="G31" s="520" t="s">
        <v>1205</v>
      </c>
      <c r="H31" s="41" t="s">
        <v>613</v>
      </c>
      <c r="I31" s="510" t="s">
        <v>1207</v>
      </c>
      <c r="J31" s="506" t="s">
        <v>1208</v>
      </c>
    </row>
    <row r="32" spans="1:10" ht="60">
      <c r="A32" s="496"/>
      <c r="B32" s="492"/>
      <c r="C32" s="492"/>
      <c r="D32" s="492"/>
      <c r="E32" s="4" t="s">
        <v>810</v>
      </c>
      <c r="F32" s="520" t="s">
        <v>1205</v>
      </c>
      <c r="G32" s="520" t="s">
        <v>1205</v>
      </c>
      <c r="H32" s="41" t="s">
        <v>591</v>
      </c>
      <c r="I32" s="510" t="s">
        <v>1207</v>
      </c>
      <c r="J32" s="506" t="s">
        <v>1208</v>
      </c>
    </row>
    <row r="33" spans="1:10" ht="45">
      <c r="A33" s="496"/>
      <c r="B33" s="492"/>
      <c r="C33" s="492"/>
      <c r="D33" s="492"/>
      <c r="E33" s="4" t="s">
        <v>811</v>
      </c>
      <c r="F33" s="520" t="s">
        <v>1205</v>
      </c>
      <c r="G33" s="520" t="s">
        <v>1205</v>
      </c>
      <c r="H33" s="41" t="s">
        <v>614</v>
      </c>
      <c r="I33" s="510" t="s">
        <v>1207</v>
      </c>
      <c r="J33" s="506" t="s">
        <v>1208</v>
      </c>
    </row>
    <row r="34" spans="1:10" ht="75">
      <c r="A34" s="496">
        <v>11</v>
      </c>
      <c r="B34" s="492" t="s">
        <v>31</v>
      </c>
      <c r="C34" s="493" t="s">
        <v>363</v>
      </c>
      <c r="D34" s="492" t="s">
        <v>92</v>
      </c>
      <c r="E34" s="4" t="s">
        <v>717</v>
      </c>
      <c r="F34" s="378" t="s">
        <v>1205</v>
      </c>
      <c r="G34" s="377">
        <v>1</v>
      </c>
      <c r="H34" s="510" t="s">
        <v>1209</v>
      </c>
      <c r="I34" s="510" t="s">
        <v>1135</v>
      </c>
      <c r="J34" s="510" t="s">
        <v>1142</v>
      </c>
    </row>
    <row r="35" spans="1:10" ht="75">
      <c r="A35" s="496">
        <v>12</v>
      </c>
      <c r="B35" s="492" t="s">
        <v>32</v>
      </c>
      <c r="C35" s="493" t="s">
        <v>364</v>
      </c>
      <c r="D35" s="493" t="s">
        <v>131</v>
      </c>
      <c r="E35" s="493" t="s">
        <v>1218</v>
      </c>
      <c r="F35" s="378" t="s">
        <v>1219</v>
      </c>
      <c r="G35" s="378" t="s">
        <v>1220</v>
      </c>
      <c r="H35" s="515" t="s">
        <v>1210</v>
      </c>
      <c r="I35" s="515" t="s">
        <v>1212</v>
      </c>
      <c r="J35" s="515" t="s">
        <v>1213</v>
      </c>
    </row>
    <row r="36" spans="1:10" ht="60">
      <c r="A36" s="496"/>
      <c r="B36" s="492"/>
      <c r="C36" s="493"/>
      <c r="D36" s="493"/>
      <c r="E36" s="493" t="s">
        <v>1221</v>
      </c>
      <c r="F36" s="378" t="s">
        <v>1168</v>
      </c>
      <c r="G36" s="378" t="s">
        <v>1168</v>
      </c>
      <c r="H36" s="521" t="s">
        <v>1214</v>
      </c>
      <c r="I36" s="515" t="s">
        <v>1212</v>
      </c>
      <c r="J36" s="515" t="s">
        <v>1213</v>
      </c>
    </row>
    <row r="37" spans="1:10" ht="75">
      <c r="A37" s="496">
        <v>13</v>
      </c>
      <c r="B37" s="492" t="s">
        <v>618</v>
      </c>
      <c r="C37" s="492" t="s">
        <v>620</v>
      </c>
      <c r="D37" s="355" t="s">
        <v>617</v>
      </c>
      <c r="E37" s="528" t="s">
        <v>622</v>
      </c>
      <c r="F37" s="372" t="s">
        <v>1204</v>
      </c>
      <c r="G37" s="378" t="s">
        <v>1204</v>
      </c>
      <c r="H37" s="83" t="s">
        <v>1222</v>
      </c>
      <c r="I37" s="510" t="s">
        <v>1135</v>
      </c>
      <c r="J37" s="510" t="s">
        <v>1142</v>
      </c>
    </row>
    <row r="38" spans="1:10" ht="60">
      <c r="A38" s="496"/>
      <c r="B38" s="492"/>
      <c r="C38" s="492"/>
      <c r="D38" s="355"/>
      <c r="E38" s="529" t="s">
        <v>624</v>
      </c>
      <c r="F38" s="372" t="s">
        <v>1204</v>
      </c>
      <c r="G38" s="378" t="s">
        <v>1204</v>
      </c>
      <c r="H38" s="526" t="s">
        <v>53</v>
      </c>
      <c r="I38" s="511"/>
      <c r="J38" s="511"/>
    </row>
    <row r="39" spans="1:10" ht="195">
      <c r="A39" s="496">
        <v>14</v>
      </c>
      <c r="B39" s="492" t="s">
        <v>637</v>
      </c>
      <c r="C39" s="492" t="s">
        <v>647</v>
      </c>
      <c r="D39" s="493" t="s">
        <v>1014</v>
      </c>
      <c r="E39" s="527" t="s">
        <v>1215</v>
      </c>
      <c r="F39" s="378" t="s">
        <v>1216</v>
      </c>
      <c r="G39" s="378" t="s">
        <v>1217</v>
      </c>
      <c r="H39" s="515" t="s">
        <v>1211</v>
      </c>
      <c r="I39" s="515" t="s">
        <v>1212</v>
      </c>
      <c r="J39" s="515" t="s">
        <v>1213</v>
      </c>
    </row>
    <row r="40" spans="1:10" ht="75">
      <c r="A40" s="496">
        <v>15</v>
      </c>
      <c r="B40" s="492" t="s">
        <v>664</v>
      </c>
      <c r="C40" s="492" t="s">
        <v>665</v>
      </c>
      <c r="D40" s="493" t="s">
        <v>666</v>
      </c>
      <c r="E40" s="492" t="s">
        <v>1226</v>
      </c>
      <c r="F40" s="379" t="s">
        <v>1227</v>
      </c>
      <c r="G40" s="379" t="s">
        <v>1168</v>
      </c>
      <c r="H40" s="506" t="s">
        <v>1223</v>
      </c>
      <c r="I40" s="506" t="s">
        <v>1224</v>
      </c>
      <c r="J40" s="506" t="s">
        <v>1225</v>
      </c>
    </row>
    <row r="41" spans="1:10" ht="75">
      <c r="A41" s="496">
        <v>16</v>
      </c>
      <c r="B41" s="492" t="s">
        <v>34</v>
      </c>
      <c r="C41" s="493" t="s">
        <v>365</v>
      </c>
      <c r="D41" s="492" t="s">
        <v>135</v>
      </c>
      <c r="E41" s="493" t="s">
        <v>1229</v>
      </c>
      <c r="F41" s="379" t="s">
        <v>1230</v>
      </c>
      <c r="G41" s="379" t="s">
        <v>1230</v>
      </c>
      <c r="H41" s="506" t="s">
        <v>1228</v>
      </c>
      <c r="I41" s="506" t="s">
        <v>1224</v>
      </c>
      <c r="J41" s="506" t="s">
        <v>1225</v>
      </c>
    </row>
    <row r="42" spans="1:10" ht="75">
      <c r="A42" s="496"/>
      <c r="B42" s="492"/>
      <c r="C42" s="493"/>
      <c r="D42" s="492" t="s">
        <v>1236</v>
      </c>
      <c r="E42" s="493" t="s">
        <v>1238</v>
      </c>
      <c r="F42" s="379" t="s">
        <v>1204</v>
      </c>
      <c r="G42" s="379" t="s">
        <v>1204</v>
      </c>
      <c r="H42" s="530" t="s">
        <v>1231</v>
      </c>
      <c r="I42" s="506" t="s">
        <v>1224</v>
      </c>
      <c r="J42" s="506" t="s">
        <v>1225</v>
      </c>
    </row>
    <row r="43" spans="1:10" ht="63">
      <c r="A43" s="496"/>
      <c r="B43" s="492"/>
      <c r="C43" s="493" t="s">
        <v>823</v>
      </c>
      <c r="D43" s="493" t="s">
        <v>824</v>
      </c>
      <c r="E43" s="493" t="s">
        <v>1234</v>
      </c>
      <c r="F43" s="379" t="s">
        <v>1203</v>
      </c>
      <c r="G43" s="379" t="s">
        <v>1235</v>
      </c>
      <c r="H43" s="530" t="s">
        <v>1232</v>
      </c>
      <c r="I43" s="531" t="s">
        <v>1224</v>
      </c>
      <c r="J43" s="506" t="s">
        <v>1233</v>
      </c>
    </row>
    <row r="44" spans="1:10" ht="60">
      <c r="A44" s="496"/>
      <c r="B44" s="492"/>
      <c r="C44" s="493" t="s">
        <v>366</v>
      </c>
      <c r="D44" s="493" t="s">
        <v>136</v>
      </c>
      <c r="E44" s="532" t="s">
        <v>1243</v>
      </c>
      <c r="F44" s="379" t="s">
        <v>1168</v>
      </c>
      <c r="G44" s="379" t="s">
        <v>1168</v>
      </c>
      <c r="H44" s="506" t="s">
        <v>1239</v>
      </c>
      <c r="I44" s="506" t="s">
        <v>1241</v>
      </c>
      <c r="J44" s="506" t="s">
        <v>1242</v>
      </c>
    </row>
    <row r="45" spans="1:10" ht="75">
      <c r="A45" s="496"/>
      <c r="B45" s="492"/>
      <c r="C45" s="493"/>
      <c r="D45" s="492" t="s">
        <v>137</v>
      </c>
      <c r="E45" s="532" t="s">
        <v>1243</v>
      </c>
      <c r="F45" s="379" t="s">
        <v>1168</v>
      </c>
      <c r="G45" s="379" t="s">
        <v>1168</v>
      </c>
      <c r="H45" s="530" t="s">
        <v>1240</v>
      </c>
      <c r="I45" s="506" t="s">
        <v>1241</v>
      </c>
      <c r="J45" s="506" t="s">
        <v>1242</v>
      </c>
    </row>
    <row r="46" spans="1:10" ht="63">
      <c r="A46" s="496">
        <v>17</v>
      </c>
      <c r="B46" s="493" t="s">
        <v>36</v>
      </c>
      <c r="C46" s="493" t="s">
        <v>829</v>
      </c>
      <c r="D46" s="492" t="s">
        <v>830</v>
      </c>
      <c r="E46" s="492" t="s">
        <v>1247</v>
      </c>
      <c r="F46" s="379" t="s">
        <v>1245</v>
      </c>
      <c r="G46" s="379" t="s">
        <v>1246</v>
      </c>
      <c r="H46" s="517" t="s">
        <v>1237</v>
      </c>
      <c r="I46" s="531" t="s">
        <v>1224</v>
      </c>
      <c r="J46" s="506" t="s">
        <v>1233</v>
      </c>
    </row>
    <row r="47" spans="1:10" ht="45">
      <c r="A47" s="496">
        <v>18</v>
      </c>
      <c r="B47" s="492" t="s">
        <v>37</v>
      </c>
      <c r="C47" s="493" t="s">
        <v>833</v>
      </c>
      <c r="D47" s="492" t="s">
        <v>834</v>
      </c>
      <c r="E47" s="492" t="s">
        <v>1250</v>
      </c>
      <c r="F47" s="379" t="s">
        <v>1058</v>
      </c>
      <c r="G47" s="533">
        <v>0.5</v>
      </c>
      <c r="H47" s="517" t="s">
        <v>1248</v>
      </c>
      <c r="I47" s="554" t="s">
        <v>1429</v>
      </c>
      <c r="J47" s="506" t="s">
        <v>1249</v>
      </c>
    </row>
    <row r="48" spans="1:10" ht="90">
      <c r="A48" s="496">
        <v>19</v>
      </c>
      <c r="B48" s="492" t="s">
        <v>610</v>
      </c>
      <c r="C48" s="493" t="s">
        <v>720</v>
      </c>
      <c r="D48" s="493" t="s">
        <v>721</v>
      </c>
      <c r="E48" s="492" t="s">
        <v>1263</v>
      </c>
      <c r="F48" s="379" t="s">
        <v>1203</v>
      </c>
      <c r="G48" s="379" t="s">
        <v>1203</v>
      </c>
      <c r="H48" s="521" t="s">
        <v>468</v>
      </c>
      <c r="I48" s="506" t="s">
        <v>1259</v>
      </c>
      <c r="J48" s="506" t="s">
        <v>1213</v>
      </c>
    </row>
    <row r="49" spans="1:10" ht="60">
      <c r="A49" s="496"/>
      <c r="B49" s="492"/>
      <c r="C49" s="493" t="s">
        <v>611</v>
      </c>
      <c r="D49" s="492" t="s">
        <v>724</v>
      </c>
      <c r="E49" s="492" t="s">
        <v>1263</v>
      </c>
      <c r="F49" s="379" t="s">
        <v>1203</v>
      </c>
      <c r="G49" s="379" t="s">
        <v>1203</v>
      </c>
      <c r="H49" s="521" t="s">
        <v>1258</v>
      </c>
      <c r="I49" s="506" t="s">
        <v>1259</v>
      </c>
      <c r="J49" s="506" t="s">
        <v>1213</v>
      </c>
    </row>
    <row r="50" spans="1:10" ht="60">
      <c r="A50" s="496"/>
      <c r="B50" s="492"/>
      <c r="C50" s="493"/>
      <c r="D50" s="492" t="s">
        <v>53</v>
      </c>
      <c r="E50" s="492" t="s">
        <v>1263</v>
      </c>
      <c r="F50" s="379" t="s">
        <v>1203</v>
      </c>
      <c r="G50" s="379" t="s">
        <v>1203</v>
      </c>
      <c r="H50" s="521" t="s">
        <v>725</v>
      </c>
      <c r="I50" s="506" t="s">
        <v>1259</v>
      </c>
      <c r="J50" s="506" t="s">
        <v>1213</v>
      </c>
    </row>
    <row r="51" spans="1:10" ht="60">
      <c r="A51" s="496"/>
      <c r="B51" s="492"/>
      <c r="C51" s="492" t="s">
        <v>1017</v>
      </c>
      <c r="D51" s="492" t="s">
        <v>1018</v>
      </c>
      <c r="E51" s="492" t="s">
        <v>1261</v>
      </c>
      <c r="F51" s="379" t="s">
        <v>1203</v>
      </c>
      <c r="G51" s="379" t="s">
        <v>1203</v>
      </c>
      <c r="H51" s="521" t="s">
        <v>1260</v>
      </c>
      <c r="I51" s="506" t="s">
        <v>1259</v>
      </c>
      <c r="J51" s="506" t="s">
        <v>1213</v>
      </c>
    </row>
    <row r="52" spans="1:10" ht="165">
      <c r="A52" s="496"/>
      <c r="B52" s="492"/>
      <c r="C52" s="493" t="s">
        <v>730</v>
      </c>
      <c r="D52" s="492" t="s">
        <v>731</v>
      </c>
      <c r="E52" s="492" t="s">
        <v>1262</v>
      </c>
      <c r="F52" s="379" t="s">
        <v>1203</v>
      </c>
      <c r="G52" s="379" t="s">
        <v>1203</v>
      </c>
      <c r="H52" s="521" t="s">
        <v>469</v>
      </c>
      <c r="I52" s="506" t="s">
        <v>1259</v>
      </c>
      <c r="J52" s="506" t="s">
        <v>1213</v>
      </c>
    </row>
    <row r="53" spans="1:10" ht="150">
      <c r="A53" s="496">
        <v>20</v>
      </c>
      <c r="B53" s="492" t="s">
        <v>40</v>
      </c>
      <c r="C53" s="493" t="s">
        <v>1277</v>
      </c>
      <c r="D53" s="492" t="s">
        <v>1278</v>
      </c>
      <c r="E53" s="537" t="s">
        <v>1275</v>
      </c>
      <c r="F53" s="379" t="s">
        <v>1058</v>
      </c>
      <c r="G53" s="379" t="s">
        <v>1276</v>
      </c>
      <c r="H53" s="521" t="s">
        <v>1271</v>
      </c>
      <c r="I53" s="506" t="s">
        <v>1272</v>
      </c>
      <c r="J53" s="506" t="s">
        <v>1273</v>
      </c>
    </row>
    <row r="54" spans="1:10" ht="30">
      <c r="A54" s="496"/>
      <c r="B54" s="492"/>
      <c r="C54" s="493"/>
      <c r="D54" s="492"/>
      <c r="E54" s="492" t="s">
        <v>1274</v>
      </c>
      <c r="F54" s="379" t="s">
        <v>1058</v>
      </c>
      <c r="G54" s="379" t="s">
        <v>1276</v>
      </c>
      <c r="H54" s="521"/>
      <c r="I54" s="506"/>
      <c r="J54" s="506"/>
    </row>
    <row r="55" spans="1:10" ht="30">
      <c r="A55" s="496"/>
      <c r="B55" s="492"/>
      <c r="C55" s="493" t="s">
        <v>53</v>
      </c>
      <c r="D55" s="492" t="s">
        <v>53</v>
      </c>
      <c r="E55" s="492" t="s">
        <v>1279</v>
      </c>
      <c r="F55" s="379" t="s">
        <v>1058</v>
      </c>
      <c r="G55" s="379" t="s">
        <v>1281</v>
      </c>
      <c r="H55" s="506" t="s">
        <v>53</v>
      </c>
      <c r="I55" s="515"/>
      <c r="J55" s="515"/>
    </row>
    <row r="56" spans="1:10" ht="60">
      <c r="A56" s="496">
        <v>21</v>
      </c>
      <c r="B56" s="492" t="s">
        <v>412</v>
      </c>
      <c r="C56" s="492" t="s">
        <v>413</v>
      </c>
      <c r="D56" s="358" t="s">
        <v>1032</v>
      </c>
      <c r="E56" s="492" t="s">
        <v>1034</v>
      </c>
      <c r="F56" s="360" t="s">
        <v>1058</v>
      </c>
      <c r="G56" s="538">
        <v>0.6</v>
      </c>
      <c r="H56" s="492" t="s">
        <v>1283</v>
      </c>
      <c r="I56" s="554" t="s">
        <v>1224</v>
      </c>
      <c r="J56" s="506" t="s">
        <v>1311</v>
      </c>
    </row>
    <row r="57" spans="1:10" ht="75">
      <c r="A57" s="496"/>
      <c r="B57" s="492"/>
      <c r="C57" s="492" t="s">
        <v>1035</v>
      </c>
      <c r="D57" s="358" t="s">
        <v>420</v>
      </c>
      <c r="E57" s="379" t="s">
        <v>1285</v>
      </c>
      <c r="F57" s="360" t="s">
        <v>1058</v>
      </c>
      <c r="G57" s="360" t="s">
        <v>1286</v>
      </c>
      <c r="H57" s="492" t="s">
        <v>470</v>
      </c>
      <c r="I57" s="554" t="s">
        <v>1312</v>
      </c>
      <c r="J57" s="506" t="s">
        <v>1311</v>
      </c>
    </row>
    <row r="58" spans="1:10" ht="75">
      <c r="A58" s="496"/>
      <c r="B58" s="492"/>
      <c r="C58" s="493" t="s">
        <v>419</v>
      </c>
      <c r="D58" s="358" t="s">
        <v>1037</v>
      </c>
      <c r="E58" s="492" t="s">
        <v>1039</v>
      </c>
      <c r="F58" s="360" t="s">
        <v>1284</v>
      </c>
      <c r="G58" s="379" t="s">
        <v>1284</v>
      </c>
      <c r="H58" s="492" t="s">
        <v>1038</v>
      </c>
      <c r="I58" s="554" t="s">
        <v>1175</v>
      </c>
      <c r="J58" s="506" t="s">
        <v>1180</v>
      </c>
    </row>
    <row r="59" spans="1:10" ht="120">
      <c r="A59" s="496">
        <v>22</v>
      </c>
      <c r="B59" s="493" t="s">
        <v>43</v>
      </c>
      <c r="C59" s="493" t="s">
        <v>421</v>
      </c>
      <c r="D59" s="355" t="s">
        <v>687</v>
      </c>
      <c r="E59" s="542" t="s">
        <v>1301</v>
      </c>
      <c r="F59" s="543" t="s">
        <v>1058</v>
      </c>
      <c r="G59" s="539" t="s">
        <v>1300</v>
      </c>
      <c r="H59" s="540" t="s">
        <v>838</v>
      </c>
      <c r="I59" s="554" t="s">
        <v>1151</v>
      </c>
      <c r="J59" s="506" t="s">
        <v>1150</v>
      </c>
    </row>
    <row r="60" spans="1:10" ht="45">
      <c r="A60" s="496"/>
      <c r="B60" s="493"/>
      <c r="C60" s="493"/>
      <c r="D60" s="355"/>
      <c r="E60" s="544" t="s">
        <v>1288</v>
      </c>
      <c r="F60" s="545" t="s">
        <v>1302</v>
      </c>
      <c r="G60" s="546">
        <v>1</v>
      </c>
      <c r="H60" s="547" t="s">
        <v>1287</v>
      </c>
      <c r="I60" s="554" t="s">
        <v>1151</v>
      </c>
      <c r="J60" s="506" t="s">
        <v>1150</v>
      </c>
    </row>
    <row r="61" spans="1:10">
      <c r="A61" s="496"/>
      <c r="B61" s="493"/>
      <c r="C61" s="493"/>
      <c r="D61" s="355"/>
      <c r="E61" s="548" t="s">
        <v>1289</v>
      </c>
      <c r="F61" s="549" t="s">
        <v>1302</v>
      </c>
      <c r="G61" s="550">
        <v>1</v>
      </c>
      <c r="H61" s="548"/>
      <c r="I61" s="522"/>
      <c r="J61" s="515"/>
    </row>
    <row r="62" spans="1:10">
      <c r="A62" s="496"/>
      <c r="B62" s="493"/>
      <c r="C62" s="493"/>
      <c r="D62" s="355"/>
      <c r="E62" s="548" t="s">
        <v>1290</v>
      </c>
      <c r="F62" s="549" t="s">
        <v>1302</v>
      </c>
      <c r="G62" s="550">
        <v>0</v>
      </c>
      <c r="H62" s="548"/>
      <c r="I62" s="522"/>
      <c r="J62" s="515"/>
    </row>
    <row r="63" spans="1:10">
      <c r="A63" s="496"/>
      <c r="B63" s="493"/>
      <c r="C63" s="493"/>
      <c r="D63" s="355"/>
      <c r="E63" s="548" t="s">
        <v>1291</v>
      </c>
      <c r="F63" s="549" t="s">
        <v>1302</v>
      </c>
      <c r="G63" s="550">
        <v>1</v>
      </c>
      <c r="H63" s="548" t="s">
        <v>53</v>
      </c>
      <c r="I63" s="522"/>
      <c r="J63" s="515"/>
    </row>
    <row r="64" spans="1:10">
      <c r="A64" s="496"/>
      <c r="B64" s="493"/>
      <c r="C64" s="493"/>
      <c r="D64" s="355"/>
      <c r="E64" s="548" t="s">
        <v>1292</v>
      </c>
      <c r="F64" s="549" t="s">
        <v>1302</v>
      </c>
      <c r="G64" s="550">
        <v>1</v>
      </c>
      <c r="H64" s="548"/>
      <c r="I64" s="522"/>
      <c r="J64" s="515"/>
    </row>
    <row r="65" spans="1:10">
      <c r="A65" s="496"/>
      <c r="B65" s="493"/>
      <c r="C65" s="493"/>
      <c r="D65" s="355"/>
      <c r="E65" s="527" t="s">
        <v>1293</v>
      </c>
      <c r="F65" s="551" t="s">
        <v>1302</v>
      </c>
      <c r="G65" s="552">
        <v>0</v>
      </c>
      <c r="H65" s="527"/>
      <c r="I65" s="522"/>
      <c r="J65" s="515"/>
    </row>
    <row r="66" spans="1:10" ht="30">
      <c r="A66" s="496"/>
      <c r="B66" s="493"/>
      <c r="C66" s="493"/>
      <c r="D66" s="355"/>
      <c r="E66" s="544" t="s">
        <v>1295</v>
      </c>
      <c r="F66" s="545" t="s">
        <v>1302</v>
      </c>
      <c r="G66" s="546">
        <v>1</v>
      </c>
      <c r="H66" s="544" t="s">
        <v>1294</v>
      </c>
      <c r="I66" s="554" t="s">
        <v>1151</v>
      </c>
      <c r="J66" s="506" t="s">
        <v>1150</v>
      </c>
    </row>
    <row r="67" spans="1:10">
      <c r="A67" s="496"/>
      <c r="B67" s="493"/>
      <c r="C67" s="493"/>
      <c r="D67" s="355"/>
      <c r="E67" s="548" t="s">
        <v>1296</v>
      </c>
      <c r="F67" s="549" t="s">
        <v>1302</v>
      </c>
      <c r="G67" s="550">
        <v>1</v>
      </c>
      <c r="H67" s="548"/>
      <c r="I67" s="522"/>
      <c r="J67" s="515"/>
    </row>
    <row r="68" spans="1:10">
      <c r="A68" s="496"/>
      <c r="B68" s="493"/>
      <c r="C68" s="493"/>
      <c r="D68" s="355"/>
      <c r="E68" s="527" t="s">
        <v>1297</v>
      </c>
      <c r="F68" s="551" t="s">
        <v>1302</v>
      </c>
      <c r="G68" s="552">
        <v>0</v>
      </c>
      <c r="H68" s="527"/>
      <c r="I68" s="522"/>
      <c r="J68" s="515"/>
    </row>
    <row r="69" spans="1:10" ht="30">
      <c r="A69" s="496"/>
      <c r="B69" s="493"/>
      <c r="C69" s="493"/>
      <c r="D69" s="355"/>
      <c r="E69" s="544" t="s">
        <v>1298</v>
      </c>
      <c r="F69" s="545" t="s">
        <v>1302</v>
      </c>
      <c r="G69" s="546">
        <v>1</v>
      </c>
      <c r="H69" s="544" t="s">
        <v>560</v>
      </c>
      <c r="I69" s="554" t="s">
        <v>1151</v>
      </c>
      <c r="J69" s="506" t="s">
        <v>1150</v>
      </c>
    </row>
    <row r="70" spans="1:10">
      <c r="A70" s="496"/>
      <c r="B70" s="493"/>
      <c r="C70" s="493"/>
      <c r="D70" s="355"/>
      <c r="E70" s="548" t="s">
        <v>1299</v>
      </c>
      <c r="F70" s="549" t="s">
        <v>1302</v>
      </c>
      <c r="G70" s="550">
        <v>1</v>
      </c>
      <c r="H70" s="548"/>
      <c r="I70" s="522"/>
      <c r="J70" s="515"/>
    </row>
    <row r="71" spans="1:10">
      <c r="A71" s="496"/>
      <c r="B71" s="493"/>
      <c r="C71" s="493"/>
      <c r="D71" s="493"/>
      <c r="E71" s="527" t="s">
        <v>1303</v>
      </c>
      <c r="F71" s="551" t="s">
        <v>1302</v>
      </c>
      <c r="G71" s="552">
        <v>0</v>
      </c>
      <c r="H71" s="553"/>
      <c r="I71" s="515"/>
      <c r="J71" s="515"/>
    </row>
    <row r="72" spans="1:10" ht="45">
      <c r="A72" s="496"/>
      <c r="B72" s="493"/>
      <c r="C72" s="493"/>
      <c r="D72" s="355" t="s">
        <v>571</v>
      </c>
      <c r="E72" s="493" t="s">
        <v>1305</v>
      </c>
      <c r="F72" s="551" t="s">
        <v>1302</v>
      </c>
      <c r="G72" s="493" t="s">
        <v>694</v>
      </c>
      <c r="H72" s="522" t="s">
        <v>1304</v>
      </c>
      <c r="I72" s="554" t="s">
        <v>1151</v>
      </c>
      <c r="J72" s="506" t="s">
        <v>1150</v>
      </c>
    </row>
    <row r="73" spans="1:10" ht="30">
      <c r="A73" s="496"/>
      <c r="B73" s="493"/>
      <c r="C73" s="493"/>
      <c r="D73" s="355"/>
      <c r="E73" s="541" t="s">
        <v>53</v>
      </c>
      <c r="F73" s="556" t="s">
        <v>1302</v>
      </c>
      <c r="G73" s="541" t="s">
        <v>695</v>
      </c>
      <c r="H73" s="522"/>
      <c r="I73" s="515"/>
      <c r="J73" s="515"/>
    </row>
    <row r="74" spans="1:10" ht="75">
      <c r="A74" s="496"/>
      <c r="B74" s="493"/>
      <c r="C74" s="493" t="s">
        <v>425</v>
      </c>
      <c r="D74" s="493" t="s">
        <v>1307</v>
      </c>
      <c r="E74" s="492" t="s">
        <v>1308</v>
      </c>
      <c r="F74" s="556" t="s">
        <v>1302</v>
      </c>
      <c r="G74" s="493" t="s">
        <v>696</v>
      </c>
      <c r="H74" s="555" t="s">
        <v>1306</v>
      </c>
      <c r="I74" s="554" t="s">
        <v>1151</v>
      </c>
      <c r="J74" s="506" t="s">
        <v>1150</v>
      </c>
    </row>
    <row r="75" spans="1:10" ht="45">
      <c r="A75" s="496"/>
      <c r="B75" s="493"/>
      <c r="C75" s="493"/>
      <c r="D75" s="493"/>
      <c r="E75" s="492" t="s">
        <v>1309</v>
      </c>
      <c r="F75" s="556" t="s">
        <v>1302</v>
      </c>
      <c r="G75" s="493" t="s">
        <v>696</v>
      </c>
      <c r="H75" s="555"/>
      <c r="I75" s="554"/>
      <c r="J75" s="506"/>
    </row>
    <row r="76" spans="1:10" ht="45">
      <c r="A76" s="496"/>
      <c r="B76" s="493"/>
      <c r="C76" s="493"/>
      <c r="D76" s="493"/>
      <c r="E76" s="492" t="s">
        <v>1310</v>
      </c>
      <c r="F76" s="556" t="s">
        <v>1302</v>
      </c>
      <c r="G76" s="493" t="s">
        <v>696</v>
      </c>
      <c r="H76" s="555"/>
      <c r="I76" s="554"/>
      <c r="J76" s="506"/>
    </row>
    <row r="77" spans="1:10" ht="60">
      <c r="A77" s="496"/>
      <c r="B77" s="493"/>
      <c r="C77" s="493" t="s">
        <v>428</v>
      </c>
      <c r="D77" s="492" t="s">
        <v>429</v>
      </c>
      <c r="E77" s="492" t="s">
        <v>1316</v>
      </c>
      <c r="F77" s="557" t="s">
        <v>1058</v>
      </c>
      <c r="G77" s="493" t="s">
        <v>1313</v>
      </c>
      <c r="H77" s="554" t="s">
        <v>1315</v>
      </c>
      <c r="I77" s="554" t="s">
        <v>1151</v>
      </c>
      <c r="J77" s="506" t="s">
        <v>1150</v>
      </c>
    </row>
    <row r="78" spans="1:10" ht="75">
      <c r="A78" s="496"/>
      <c r="B78" s="493"/>
      <c r="C78" s="493"/>
      <c r="D78" s="492" t="s">
        <v>585</v>
      </c>
      <c r="E78" s="492" t="s">
        <v>1317</v>
      </c>
      <c r="F78" s="557" t="s">
        <v>1058</v>
      </c>
      <c r="G78" s="498" t="s">
        <v>587</v>
      </c>
      <c r="H78" s="530" t="s">
        <v>1314</v>
      </c>
      <c r="I78" s="506" t="s">
        <v>1188</v>
      </c>
      <c r="J78" s="506" t="s">
        <v>1189</v>
      </c>
    </row>
    <row r="79" spans="1:10" ht="90">
      <c r="A79" s="496">
        <v>23</v>
      </c>
      <c r="B79" s="492" t="s">
        <v>45</v>
      </c>
      <c r="C79" s="493" t="s">
        <v>430</v>
      </c>
      <c r="D79" s="493" t="s">
        <v>431</v>
      </c>
      <c r="E79" s="492" t="s">
        <v>1320</v>
      </c>
      <c r="F79" s="518" t="s">
        <v>1058</v>
      </c>
      <c r="G79" s="538">
        <v>1</v>
      </c>
      <c r="H79" s="492" t="s">
        <v>533</v>
      </c>
      <c r="I79" s="554" t="s">
        <v>1318</v>
      </c>
      <c r="J79" s="506" t="s">
        <v>1319</v>
      </c>
    </row>
    <row r="80" spans="1:10" ht="60">
      <c r="A80" s="496"/>
      <c r="B80" s="492"/>
      <c r="C80" s="492" t="s">
        <v>432</v>
      </c>
      <c r="D80" s="355" t="s">
        <v>433</v>
      </c>
      <c r="E80" s="515" t="s">
        <v>1323</v>
      </c>
      <c r="F80" s="364" t="s">
        <v>1204</v>
      </c>
      <c r="G80" s="538">
        <v>1</v>
      </c>
      <c r="H80" s="515" t="s">
        <v>1321</v>
      </c>
      <c r="I80" s="554" t="s">
        <v>1318</v>
      </c>
      <c r="J80" s="506" t="s">
        <v>1319</v>
      </c>
    </row>
    <row r="81" spans="1:10">
      <c r="A81" s="496"/>
      <c r="B81" s="492"/>
      <c r="C81" s="492"/>
      <c r="D81" s="355"/>
      <c r="E81" s="515" t="s">
        <v>1324</v>
      </c>
      <c r="F81" s="364" t="s">
        <v>1204</v>
      </c>
      <c r="G81" s="538">
        <v>1</v>
      </c>
      <c r="H81" s="515"/>
      <c r="I81" s="515"/>
      <c r="J81" s="515"/>
    </row>
    <row r="82" spans="1:10" ht="45">
      <c r="A82" s="496"/>
      <c r="B82" s="492"/>
      <c r="C82" s="492"/>
      <c r="D82" s="355"/>
      <c r="E82" s="515" t="s">
        <v>1325</v>
      </c>
      <c r="F82" s="364" t="s">
        <v>1204</v>
      </c>
      <c r="G82" s="538">
        <v>1</v>
      </c>
      <c r="H82" s="515"/>
      <c r="I82" s="515"/>
      <c r="J82" s="515"/>
    </row>
    <row r="83" spans="1:10" ht="30">
      <c r="A83" s="496"/>
      <c r="B83" s="492"/>
      <c r="C83" s="492"/>
      <c r="D83" s="355"/>
      <c r="E83" s="515" t="s">
        <v>1326</v>
      </c>
      <c r="F83" s="364" t="s">
        <v>1204</v>
      </c>
      <c r="G83" s="538">
        <v>1</v>
      </c>
      <c r="H83" s="515"/>
      <c r="I83" s="515"/>
      <c r="J83" s="515"/>
    </row>
    <row r="84" spans="1:10" ht="45">
      <c r="A84" s="496"/>
      <c r="B84" s="492"/>
      <c r="C84" s="492"/>
      <c r="D84" s="355"/>
      <c r="E84" s="493" t="s">
        <v>1329</v>
      </c>
      <c r="F84" s="364" t="s">
        <v>1204</v>
      </c>
      <c r="G84" s="538">
        <v>1</v>
      </c>
      <c r="H84" s="521" t="s">
        <v>1322</v>
      </c>
      <c r="I84" s="554" t="s">
        <v>1318</v>
      </c>
      <c r="J84" s="506" t="s">
        <v>1319</v>
      </c>
    </row>
    <row r="85" spans="1:10">
      <c r="A85" s="496"/>
      <c r="B85" s="492"/>
      <c r="C85" s="492"/>
      <c r="D85" s="355"/>
      <c r="E85" s="515" t="s">
        <v>1330</v>
      </c>
      <c r="F85" s="364" t="s">
        <v>1204</v>
      </c>
      <c r="G85" s="518" t="s">
        <v>1327</v>
      </c>
      <c r="H85" s="521"/>
      <c r="I85" s="515"/>
      <c r="J85" s="515"/>
    </row>
    <row r="86" spans="1:10">
      <c r="A86" s="496"/>
      <c r="B86" s="492"/>
      <c r="C86" s="492"/>
      <c r="D86" s="355"/>
      <c r="E86" s="515" t="s">
        <v>1331</v>
      </c>
      <c r="F86" s="364" t="s">
        <v>1204</v>
      </c>
      <c r="G86" s="518" t="s">
        <v>1328</v>
      </c>
      <c r="H86" s="558"/>
      <c r="I86" s="515"/>
      <c r="J86" s="515"/>
    </row>
    <row r="87" spans="1:10" ht="45">
      <c r="A87" s="496"/>
      <c r="B87" s="492"/>
      <c r="C87" s="492" t="s">
        <v>434</v>
      </c>
      <c r="D87" s="355" t="s">
        <v>435</v>
      </c>
      <c r="E87" s="515" t="s">
        <v>707</v>
      </c>
      <c r="F87" s="364" t="s">
        <v>1204</v>
      </c>
      <c r="G87" s="538">
        <v>1</v>
      </c>
      <c r="H87" s="559" t="s">
        <v>535</v>
      </c>
      <c r="I87" s="506" t="s">
        <v>1318</v>
      </c>
      <c r="J87" s="506" t="s">
        <v>1319</v>
      </c>
    </row>
    <row r="88" spans="1:10" ht="60">
      <c r="A88" s="496"/>
      <c r="B88" s="492"/>
      <c r="C88" s="492"/>
      <c r="D88" s="355" t="s">
        <v>582</v>
      </c>
      <c r="E88" s="506" t="s">
        <v>1334</v>
      </c>
      <c r="F88" s="364" t="s">
        <v>1204</v>
      </c>
      <c r="G88" s="364" t="s">
        <v>1204</v>
      </c>
      <c r="H88" s="560" t="s">
        <v>1332</v>
      </c>
      <c r="I88" s="506" t="s">
        <v>1318</v>
      </c>
      <c r="J88" s="506" t="s">
        <v>1338</v>
      </c>
    </row>
    <row r="89" spans="1:10" ht="105">
      <c r="A89" s="496"/>
      <c r="B89" s="492"/>
      <c r="C89" s="492"/>
      <c r="D89" s="493" t="s">
        <v>436</v>
      </c>
      <c r="E89" s="492" t="s">
        <v>1335</v>
      </c>
      <c r="F89" s="492" t="s">
        <v>1335</v>
      </c>
      <c r="G89" s="492" t="s">
        <v>1335</v>
      </c>
      <c r="H89" s="558" t="s">
        <v>1333</v>
      </c>
      <c r="I89" s="506" t="s">
        <v>1318</v>
      </c>
      <c r="J89" s="506" t="s">
        <v>1338</v>
      </c>
    </row>
    <row r="90" spans="1:10" ht="45">
      <c r="A90" s="496">
        <v>24</v>
      </c>
      <c r="B90" s="492" t="s">
        <v>46</v>
      </c>
      <c r="C90" s="493" t="s">
        <v>444</v>
      </c>
      <c r="D90" s="493" t="s">
        <v>445</v>
      </c>
      <c r="E90" s="492" t="s">
        <v>1337</v>
      </c>
      <c r="F90" s="492" t="s">
        <v>1337</v>
      </c>
      <c r="G90" s="492" t="s">
        <v>1337</v>
      </c>
      <c r="H90" s="559" t="s">
        <v>1336</v>
      </c>
      <c r="I90" s="506" t="s">
        <v>1339</v>
      </c>
      <c r="J90" s="506" t="s">
        <v>1340</v>
      </c>
    </row>
    <row r="91" spans="1:10" ht="60">
      <c r="A91" s="496">
        <v>25</v>
      </c>
      <c r="B91" s="492" t="s">
        <v>327</v>
      </c>
      <c r="C91" s="493" t="s">
        <v>328</v>
      </c>
      <c r="D91" s="493" t="s">
        <v>503</v>
      </c>
      <c r="E91" s="496" t="s">
        <v>1342</v>
      </c>
      <c r="F91" s="379" t="s">
        <v>1058</v>
      </c>
      <c r="G91" s="379" t="s">
        <v>1343</v>
      </c>
      <c r="H91" s="559" t="s">
        <v>1341</v>
      </c>
      <c r="I91" s="506" t="s">
        <v>1241</v>
      </c>
      <c r="J91" s="506" t="s">
        <v>1345</v>
      </c>
    </row>
    <row r="92" spans="1:10" ht="45">
      <c r="A92" s="496"/>
      <c r="B92" s="492"/>
      <c r="C92" s="493" t="s">
        <v>329</v>
      </c>
      <c r="D92" s="355" t="s">
        <v>500</v>
      </c>
      <c r="E92" s="492" t="s">
        <v>742</v>
      </c>
      <c r="F92" s="379" t="s">
        <v>1058</v>
      </c>
      <c r="G92" s="538">
        <v>1</v>
      </c>
      <c r="H92" s="560" t="s">
        <v>1344</v>
      </c>
      <c r="I92" s="506" t="s">
        <v>1241</v>
      </c>
      <c r="J92" s="506" t="s">
        <v>1345</v>
      </c>
    </row>
    <row r="93" spans="1:10" ht="75">
      <c r="A93" s="496">
        <v>26</v>
      </c>
      <c r="B93" s="492" t="s">
        <v>504</v>
      </c>
      <c r="C93" s="493" t="s">
        <v>333</v>
      </c>
      <c r="D93" s="493" t="s">
        <v>1346</v>
      </c>
      <c r="E93" s="492" t="s">
        <v>1337</v>
      </c>
      <c r="F93" s="492" t="s">
        <v>1337</v>
      </c>
      <c r="G93" s="492" t="s">
        <v>1337</v>
      </c>
      <c r="H93" s="5" t="s">
        <v>508</v>
      </c>
      <c r="I93" s="506" t="s">
        <v>1241</v>
      </c>
      <c r="J93" s="506" t="s">
        <v>1345</v>
      </c>
    </row>
    <row r="94" spans="1:10" ht="120">
      <c r="A94" s="496"/>
      <c r="B94" s="492"/>
      <c r="C94" s="493" t="s">
        <v>1350</v>
      </c>
      <c r="D94" s="493" t="s">
        <v>1351</v>
      </c>
      <c r="E94" s="506" t="s">
        <v>1349</v>
      </c>
      <c r="F94" s="360" t="s">
        <v>1348</v>
      </c>
      <c r="G94" s="538">
        <v>0.7</v>
      </c>
      <c r="H94" s="5" t="s">
        <v>1347</v>
      </c>
      <c r="I94" s="506" t="s">
        <v>1354</v>
      </c>
      <c r="J94" s="506" t="s">
        <v>1345</v>
      </c>
    </row>
    <row r="95" spans="1:10" ht="45">
      <c r="A95" s="496"/>
      <c r="B95" s="492"/>
      <c r="C95" s="493" t="s">
        <v>53</v>
      </c>
      <c r="D95" s="493"/>
      <c r="E95" s="506" t="s">
        <v>1352</v>
      </c>
      <c r="F95" s="360" t="s">
        <v>1348</v>
      </c>
      <c r="G95" s="538">
        <v>0.3</v>
      </c>
      <c r="H95" s="561"/>
      <c r="I95" s="515"/>
      <c r="J95" s="515"/>
    </row>
    <row r="96" spans="1:10" ht="45">
      <c r="A96" s="496"/>
      <c r="B96" s="492"/>
      <c r="C96" s="493"/>
      <c r="D96" s="355" t="s">
        <v>53</v>
      </c>
      <c r="E96" s="493" t="s">
        <v>1353</v>
      </c>
      <c r="F96" s="360" t="s">
        <v>1348</v>
      </c>
      <c r="G96" s="538">
        <v>0.5</v>
      </c>
      <c r="H96" s="561"/>
      <c r="I96" s="515"/>
      <c r="J96" s="515"/>
    </row>
    <row r="97" spans="1:10" ht="75">
      <c r="A97" s="496">
        <v>27</v>
      </c>
      <c r="B97" s="493" t="s">
        <v>47</v>
      </c>
      <c r="C97" s="493" t="s">
        <v>372</v>
      </c>
      <c r="D97" s="355" t="s">
        <v>373</v>
      </c>
      <c r="E97" s="492" t="s">
        <v>1355</v>
      </c>
      <c r="F97" s="360" t="s">
        <v>1348</v>
      </c>
      <c r="G97" s="360" t="s">
        <v>1348</v>
      </c>
      <c r="H97" s="5" t="s">
        <v>511</v>
      </c>
      <c r="I97" s="506" t="s">
        <v>1358</v>
      </c>
      <c r="J97" s="506" t="s">
        <v>1273</v>
      </c>
    </row>
    <row r="98" spans="1:10" ht="90">
      <c r="A98" s="496"/>
      <c r="B98" s="493"/>
      <c r="C98" s="493"/>
      <c r="D98" s="355" t="s">
        <v>753</v>
      </c>
      <c r="E98" s="492" t="s">
        <v>1356</v>
      </c>
      <c r="F98" s="360" t="s">
        <v>1348</v>
      </c>
      <c r="G98" s="360" t="s">
        <v>1348</v>
      </c>
      <c r="H98" s="5" t="s">
        <v>510</v>
      </c>
      <c r="I98" s="506" t="s">
        <v>1358</v>
      </c>
      <c r="J98" s="506" t="s">
        <v>1273</v>
      </c>
    </row>
    <row r="99" spans="1:10" ht="45">
      <c r="A99" s="496"/>
      <c r="B99" s="493"/>
      <c r="C99" s="493"/>
      <c r="D99" s="355"/>
      <c r="E99" s="562" t="s">
        <v>1357</v>
      </c>
      <c r="F99" s="563" t="s">
        <v>1348</v>
      </c>
      <c r="G99" s="563" t="s">
        <v>1348</v>
      </c>
      <c r="H99" s="50" t="s">
        <v>512</v>
      </c>
      <c r="I99" s="506" t="s">
        <v>1358</v>
      </c>
      <c r="J99" s="506" t="s">
        <v>1273</v>
      </c>
    </row>
    <row r="100" spans="1:10" ht="60">
      <c r="A100" s="496"/>
      <c r="B100" s="493"/>
      <c r="C100" s="493" t="s">
        <v>374</v>
      </c>
      <c r="D100" s="355" t="s">
        <v>375</v>
      </c>
      <c r="E100" s="498" t="s">
        <v>1359</v>
      </c>
      <c r="F100" s="379" t="s">
        <v>1058</v>
      </c>
      <c r="G100" s="379" t="s">
        <v>1360</v>
      </c>
      <c r="H100" s="530" t="s">
        <v>1364</v>
      </c>
      <c r="I100" s="554" t="s">
        <v>1362</v>
      </c>
      <c r="J100" s="506" t="s">
        <v>1363</v>
      </c>
    </row>
    <row r="101" spans="1:10" ht="75">
      <c r="A101" s="496"/>
      <c r="B101" s="493"/>
      <c r="C101" s="493"/>
      <c r="D101" s="355" t="s">
        <v>376</v>
      </c>
      <c r="E101" s="506" t="s">
        <v>1361</v>
      </c>
      <c r="F101" s="379" t="s">
        <v>1203</v>
      </c>
      <c r="G101" s="564" t="s">
        <v>555</v>
      </c>
      <c r="H101" s="530" t="s">
        <v>1365</v>
      </c>
      <c r="I101" s="554" t="s">
        <v>1362</v>
      </c>
      <c r="J101" s="506" t="s">
        <v>1363</v>
      </c>
    </row>
    <row r="102" spans="1:10">
      <c r="A102" s="496"/>
      <c r="B102" s="493"/>
      <c r="C102" s="493"/>
      <c r="D102" s="355"/>
      <c r="E102" s="498" t="s">
        <v>554</v>
      </c>
      <c r="F102" s="379" t="s">
        <v>1244</v>
      </c>
      <c r="G102" s="379" t="s">
        <v>1244</v>
      </c>
      <c r="H102" s="564" t="s">
        <v>53</v>
      </c>
      <c r="I102" s="554" t="s">
        <v>53</v>
      </c>
      <c r="J102" s="506" t="s">
        <v>53</v>
      </c>
    </row>
    <row r="103" spans="1:10" ht="75">
      <c r="A103" s="496"/>
      <c r="B103" s="493"/>
      <c r="C103" s="5" t="s">
        <v>485</v>
      </c>
      <c r="D103" s="493" t="s">
        <v>486</v>
      </c>
      <c r="E103" s="493" t="s">
        <v>1366</v>
      </c>
      <c r="F103" s="379" t="s">
        <v>1244</v>
      </c>
      <c r="G103" s="533">
        <v>0.9</v>
      </c>
      <c r="H103" s="493" t="s">
        <v>489</v>
      </c>
      <c r="I103" s="554" t="s">
        <v>1373</v>
      </c>
      <c r="J103" s="506" t="s">
        <v>1374</v>
      </c>
    </row>
    <row r="104" spans="1:10" ht="30">
      <c r="A104" s="496"/>
      <c r="B104" s="493"/>
      <c r="C104" s="355"/>
      <c r="D104" s="493"/>
      <c r="E104" s="493" t="s">
        <v>1367</v>
      </c>
      <c r="F104" s="379" t="s">
        <v>1244</v>
      </c>
      <c r="G104" s="533">
        <v>0.6</v>
      </c>
      <c r="H104" s="564"/>
      <c r="I104" s="554"/>
      <c r="J104" s="506"/>
    </row>
    <row r="105" spans="1:10" ht="45">
      <c r="A105" s="496"/>
      <c r="B105" s="493"/>
      <c r="C105" s="355"/>
      <c r="D105" s="493"/>
      <c r="E105" s="493" t="s">
        <v>1368</v>
      </c>
      <c r="F105" s="379" t="s">
        <v>1244</v>
      </c>
      <c r="G105" s="533">
        <v>0.9</v>
      </c>
      <c r="H105" s="564"/>
      <c r="I105" s="554"/>
      <c r="J105" s="506"/>
    </row>
    <row r="106" spans="1:10" ht="30">
      <c r="A106" s="496"/>
      <c r="B106" s="493"/>
      <c r="C106" s="355"/>
      <c r="D106" s="493"/>
      <c r="E106" s="493" t="s">
        <v>1369</v>
      </c>
      <c r="F106" s="379" t="s">
        <v>1244</v>
      </c>
      <c r="G106" s="533">
        <v>0.9</v>
      </c>
      <c r="H106" s="564"/>
      <c r="I106" s="554"/>
      <c r="J106" s="506"/>
    </row>
    <row r="107" spans="1:10" ht="30">
      <c r="A107" s="496"/>
      <c r="B107" s="493"/>
      <c r="C107" s="355"/>
      <c r="D107" s="493"/>
      <c r="E107" s="493" t="s">
        <v>1370</v>
      </c>
      <c r="F107" s="379" t="s">
        <v>1244</v>
      </c>
      <c r="G107" s="533">
        <v>0.9</v>
      </c>
      <c r="H107" s="564"/>
      <c r="I107" s="554"/>
      <c r="J107" s="506"/>
    </row>
    <row r="108" spans="1:10" ht="45">
      <c r="A108" s="496"/>
      <c r="B108" s="493"/>
      <c r="C108" s="355"/>
      <c r="D108" s="493"/>
      <c r="E108" s="493" t="s">
        <v>1371</v>
      </c>
      <c r="F108" s="379" t="s">
        <v>1244</v>
      </c>
      <c r="G108" s="533">
        <v>0.8</v>
      </c>
      <c r="H108" s="564"/>
      <c r="I108" s="554"/>
      <c r="J108" s="506"/>
    </row>
    <row r="109" spans="1:10" ht="30">
      <c r="A109" s="496"/>
      <c r="B109" s="493"/>
      <c r="C109" s="355"/>
      <c r="D109" s="493"/>
      <c r="E109" s="493" t="s">
        <v>1372</v>
      </c>
      <c r="F109" s="379" t="s">
        <v>1244</v>
      </c>
      <c r="G109" s="533">
        <v>0.6</v>
      </c>
      <c r="H109" s="564"/>
      <c r="I109" s="554"/>
      <c r="J109" s="506"/>
    </row>
    <row r="110" spans="1:10" ht="90">
      <c r="A110" s="496"/>
      <c r="B110" s="493"/>
      <c r="C110" s="355"/>
      <c r="D110" s="355" t="s">
        <v>488</v>
      </c>
      <c r="E110" s="507" t="s">
        <v>1380</v>
      </c>
      <c r="F110" s="360" t="s">
        <v>1058</v>
      </c>
      <c r="G110" s="533" t="s">
        <v>1381</v>
      </c>
      <c r="H110" s="507" t="s">
        <v>1377</v>
      </c>
      <c r="I110" s="506" t="s">
        <v>1376</v>
      </c>
      <c r="J110" s="506" t="s">
        <v>1379</v>
      </c>
    </row>
    <row r="111" spans="1:10" ht="45">
      <c r="A111" s="496"/>
      <c r="B111" s="493"/>
      <c r="C111" s="355"/>
      <c r="D111" s="355"/>
      <c r="E111" s="493" t="s">
        <v>1382</v>
      </c>
      <c r="F111" s="379" t="s">
        <v>1201</v>
      </c>
      <c r="G111" s="533" t="s">
        <v>1383</v>
      </c>
      <c r="H111" s="564" t="s">
        <v>1378</v>
      </c>
      <c r="I111" s="506" t="s">
        <v>1375</v>
      </c>
      <c r="J111" s="506" t="s">
        <v>1379</v>
      </c>
    </row>
    <row r="112" spans="1:10" ht="60">
      <c r="A112" s="496"/>
      <c r="B112" s="493"/>
      <c r="C112" s="355"/>
      <c r="D112" s="493" t="s">
        <v>487</v>
      </c>
      <c r="E112" s="507" t="s">
        <v>1387</v>
      </c>
      <c r="F112" s="360" t="s">
        <v>1201</v>
      </c>
      <c r="G112" s="533" t="s">
        <v>1388</v>
      </c>
      <c r="H112" s="493" t="s">
        <v>1384</v>
      </c>
      <c r="I112" s="506" t="s">
        <v>1376</v>
      </c>
      <c r="J112" s="506" t="s">
        <v>1379</v>
      </c>
    </row>
    <row r="113" spans="1:10" ht="60">
      <c r="A113" s="496"/>
      <c r="B113" s="493"/>
      <c r="C113" s="355"/>
      <c r="D113" s="355"/>
      <c r="E113" s="507" t="s">
        <v>1389</v>
      </c>
      <c r="F113" s="379" t="s">
        <v>1201</v>
      </c>
      <c r="G113" s="379" t="s">
        <v>1201</v>
      </c>
      <c r="H113" s="493" t="s">
        <v>1385</v>
      </c>
      <c r="I113" s="506" t="s">
        <v>1376</v>
      </c>
      <c r="J113" s="506" t="s">
        <v>1379</v>
      </c>
    </row>
    <row r="114" spans="1:10" ht="60">
      <c r="A114" s="496"/>
      <c r="B114" s="493"/>
      <c r="C114" s="355"/>
      <c r="D114" s="355"/>
      <c r="E114" s="507" t="s">
        <v>1390</v>
      </c>
      <c r="F114" s="379" t="s">
        <v>1201</v>
      </c>
      <c r="G114" s="379" t="s">
        <v>1201</v>
      </c>
      <c r="H114" s="493" t="s">
        <v>767</v>
      </c>
      <c r="I114" s="554" t="s">
        <v>1386</v>
      </c>
      <c r="J114" s="506" t="s">
        <v>1379</v>
      </c>
    </row>
    <row r="115" spans="1:10" ht="45">
      <c r="A115" s="496"/>
      <c r="B115" s="493"/>
      <c r="C115" s="355"/>
      <c r="D115" s="355"/>
      <c r="E115" s="493" t="s">
        <v>770</v>
      </c>
      <c r="F115" s="379" t="s">
        <v>1201</v>
      </c>
      <c r="G115" s="379" t="s">
        <v>1201</v>
      </c>
      <c r="H115" s="493" t="s">
        <v>769</v>
      </c>
      <c r="I115" s="554" t="s">
        <v>1386</v>
      </c>
      <c r="J115" s="506" t="s">
        <v>1379</v>
      </c>
    </row>
    <row r="116" spans="1:10" ht="60">
      <c r="A116" s="496"/>
      <c r="B116" s="493"/>
      <c r="C116" s="493" t="s">
        <v>515</v>
      </c>
      <c r="D116" s="493" t="s">
        <v>516</v>
      </c>
      <c r="E116" s="506" t="s">
        <v>772</v>
      </c>
      <c r="F116" s="379" t="s">
        <v>1392</v>
      </c>
      <c r="G116" s="379" t="s">
        <v>1392</v>
      </c>
      <c r="H116" s="493" t="s">
        <v>517</v>
      </c>
      <c r="I116" s="554" t="s">
        <v>1391</v>
      </c>
      <c r="J116" s="506" t="s">
        <v>1345</v>
      </c>
    </row>
    <row r="117" spans="1:10" ht="60">
      <c r="A117" s="496">
        <v>28</v>
      </c>
      <c r="B117" s="492" t="s">
        <v>49</v>
      </c>
      <c r="C117" s="493" t="s">
        <v>377</v>
      </c>
      <c r="D117" s="355" t="s">
        <v>380</v>
      </c>
      <c r="E117" s="492" t="s">
        <v>1397</v>
      </c>
      <c r="F117" s="379" t="s">
        <v>1404</v>
      </c>
      <c r="G117" s="379" t="s">
        <v>1403</v>
      </c>
      <c r="H117" s="565" t="s">
        <v>492</v>
      </c>
      <c r="I117" s="554" t="s">
        <v>1175</v>
      </c>
      <c r="J117" s="506" t="s">
        <v>1180</v>
      </c>
    </row>
    <row r="118" spans="1:10" ht="75">
      <c r="A118" s="496"/>
      <c r="B118" s="492"/>
      <c r="C118" s="493"/>
      <c r="D118" s="355" t="s">
        <v>381</v>
      </c>
      <c r="E118" s="492" t="s">
        <v>1181</v>
      </c>
      <c r="F118" s="379" t="s">
        <v>1058</v>
      </c>
      <c r="G118" s="538">
        <v>1</v>
      </c>
      <c r="H118" s="565" t="s">
        <v>493</v>
      </c>
      <c r="I118" s="554" t="s">
        <v>1175</v>
      </c>
      <c r="J118" s="506" t="s">
        <v>1180</v>
      </c>
    </row>
    <row r="119" spans="1:10" ht="45">
      <c r="A119" s="496"/>
      <c r="B119" s="492"/>
      <c r="C119" s="493" t="s">
        <v>378</v>
      </c>
      <c r="D119" s="493" t="s">
        <v>382</v>
      </c>
      <c r="E119" s="493" t="s">
        <v>1398</v>
      </c>
      <c r="F119" s="379" t="s">
        <v>1166</v>
      </c>
      <c r="G119" s="379" t="s">
        <v>1166</v>
      </c>
      <c r="H119" s="565" t="s">
        <v>1396</v>
      </c>
      <c r="I119" s="554" t="s">
        <v>1151</v>
      </c>
      <c r="J119" s="506" t="s">
        <v>1150</v>
      </c>
    </row>
    <row r="120" spans="1:10" ht="60">
      <c r="A120" s="496"/>
      <c r="B120" s="492"/>
      <c r="C120" s="493"/>
      <c r="D120" s="493" t="s">
        <v>383</v>
      </c>
      <c r="E120" s="492" t="s">
        <v>1399</v>
      </c>
      <c r="F120" s="379" t="s">
        <v>1166</v>
      </c>
      <c r="G120" s="379" t="s">
        <v>1166</v>
      </c>
      <c r="H120" s="565" t="s">
        <v>495</v>
      </c>
      <c r="I120" s="554" t="s">
        <v>1318</v>
      </c>
      <c r="J120" s="506" t="s">
        <v>1319</v>
      </c>
    </row>
    <row r="121" spans="1:10" ht="75">
      <c r="A121" s="496"/>
      <c r="B121" s="492"/>
      <c r="C121" s="493"/>
      <c r="D121" s="493" t="s">
        <v>1394</v>
      </c>
      <c r="E121" s="492" t="s">
        <v>1400</v>
      </c>
      <c r="F121" s="379" t="s">
        <v>1166</v>
      </c>
      <c r="G121" s="379" t="s">
        <v>1166</v>
      </c>
      <c r="H121" s="565" t="s">
        <v>1393</v>
      </c>
      <c r="I121" s="554" t="s">
        <v>1312</v>
      </c>
      <c r="J121" s="506" t="s">
        <v>1405</v>
      </c>
    </row>
    <row r="122" spans="1:10" ht="60">
      <c r="A122" s="496"/>
      <c r="B122" s="492"/>
      <c r="C122" s="493"/>
      <c r="D122" s="493" t="s">
        <v>388</v>
      </c>
      <c r="E122" s="492" t="s">
        <v>1401</v>
      </c>
      <c r="F122" s="379" t="s">
        <v>1166</v>
      </c>
      <c r="G122" s="379" t="s">
        <v>1166</v>
      </c>
      <c r="H122" s="565" t="s">
        <v>498</v>
      </c>
      <c r="I122" s="554" t="s">
        <v>1312</v>
      </c>
      <c r="J122" s="506" t="s">
        <v>1405</v>
      </c>
    </row>
    <row r="123" spans="1:10" ht="45">
      <c r="A123" s="496"/>
      <c r="B123" s="492"/>
      <c r="C123" s="493"/>
      <c r="D123" s="493" t="s">
        <v>386</v>
      </c>
      <c r="E123" s="492" t="s">
        <v>1402</v>
      </c>
      <c r="F123" s="379" t="s">
        <v>1166</v>
      </c>
      <c r="G123" s="379" t="s">
        <v>1166</v>
      </c>
      <c r="H123" s="565" t="s">
        <v>1395</v>
      </c>
      <c r="I123" s="554" t="s">
        <v>1318</v>
      </c>
      <c r="J123" s="506" t="s">
        <v>1319</v>
      </c>
    </row>
    <row r="124" spans="1:10" ht="90">
      <c r="A124" s="496"/>
      <c r="B124" s="492"/>
      <c r="C124" s="493" t="s">
        <v>379</v>
      </c>
      <c r="D124" s="355" t="s">
        <v>782</v>
      </c>
      <c r="E124" s="493" t="s">
        <v>1406</v>
      </c>
      <c r="F124" s="518">
        <v>0</v>
      </c>
      <c r="G124" s="518" t="s">
        <v>1407</v>
      </c>
      <c r="H124" s="565" t="s">
        <v>783</v>
      </c>
      <c r="I124" s="522" t="s">
        <v>1358</v>
      </c>
      <c r="J124" s="515" t="s">
        <v>1273</v>
      </c>
    </row>
    <row r="125" spans="1:10" ht="60">
      <c r="A125" s="496">
        <v>29</v>
      </c>
      <c r="B125" s="492" t="s">
        <v>579</v>
      </c>
      <c r="C125" s="493" t="s">
        <v>580</v>
      </c>
      <c r="D125" s="493" t="s">
        <v>581</v>
      </c>
      <c r="E125" s="493" t="s">
        <v>1408</v>
      </c>
      <c r="F125" s="518" t="s">
        <v>1409</v>
      </c>
      <c r="G125" s="538">
        <v>1</v>
      </c>
      <c r="H125" s="521" t="s">
        <v>1423</v>
      </c>
      <c r="I125" s="515" t="s">
        <v>1410</v>
      </c>
      <c r="J125" s="515" t="s">
        <v>1411</v>
      </c>
    </row>
    <row r="126" spans="1:10" ht="45">
      <c r="A126" s="496"/>
      <c r="B126" s="492"/>
      <c r="C126" s="493"/>
      <c r="D126" s="493" t="s">
        <v>389</v>
      </c>
      <c r="E126" s="492" t="s">
        <v>1415</v>
      </c>
      <c r="F126" s="379" t="s">
        <v>1416</v>
      </c>
      <c r="G126" s="379" t="s">
        <v>1414</v>
      </c>
      <c r="H126" s="517" t="s">
        <v>1412</v>
      </c>
      <c r="I126" s="554" t="s">
        <v>1429</v>
      </c>
      <c r="J126" s="506" t="s">
        <v>1413</v>
      </c>
    </row>
    <row r="127" spans="1:10" ht="60">
      <c r="A127" s="496">
        <v>30</v>
      </c>
      <c r="B127" s="492" t="s">
        <v>593</v>
      </c>
      <c r="C127" s="493" t="s">
        <v>595</v>
      </c>
      <c r="D127" s="493" t="s">
        <v>596</v>
      </c>
      <c r="E127" s="492" t="s">
        <v>1421</v>
      </c>
      <c r="F127" s="379" t="s">
        <v>1419</v>
      </c>
      <c r="G127" s="379" t="s">
        <v>1419</v>
      </c>
      <c r="H127" s="493" t="s">
        <v>1417</v>
      </c>
      <c r="I127" s="554" t="s">
        <v>1422</v>
      </c>
      <c r="J127" s="506" t="s">
        <v>1363</v>
      </c>
    </row>
    <row r="128" spans="1:10" ht="60">
      <c r="A128" s="496"/>
      <c r="B128" s="492"/>
      <c r="C128" s="493"/>
      <c r="D128" s="493"/>
      <c r="E128" s="492" t="s">
        <v>1420</v>
      </c>
      <c r="F128" s="379" t="s">
        <v>1419</v>
      </c>
      <c r="G128" s="379" t="s">
        <v>1419</v>
      </c>
      <c r="H128" s="565" t="s">
        <v>598</v>
      </c>
      <c r="I128" s="554" t="s">
        <v>1422</v>
      </c>
      <c r="J128" s="506" t="s">
        <v>1363</v>
      </c>
    </row>
    <row r="129" spans="1:10" ht="45">
      <c r="A129" s="496"/>
      <c r="B129" s="492"/>
      <c r="C129" s="493"/>
      <c r="D129" s="493"/>
      <c r="E129" s="492" t="s">
        <v>1421</v>
      </c>
      <c r="F129" s="379" t="s">
        <v>1419</v>
      </c>
      <c r="G129" s="379" t="s">
        <v>1419</v>
      </c>
      <c r="H129" s="493" t="s">
        <v>1418</v>
      </c>
      <c r="I129" s="554" t="s">
        <v>1422</v>
      </c>
      <c r="J129" s="506" t="s">
        <v>1363</v>
      </c>
    </row>
    <row r="130" spans="1:10" ht="60">
      <c r="A130" s="496">
        <v>31</v>
      </c>
      <c r="B130" s="492" t="s">
        <v>863</v>
      </c>
      <c r="C130" s="493" t="s">
        <v>865</v>
      </c>
      <c r="D130" s="493" t="s">
        <v>866</v>
      </c>
      <c r="E130" s="496" t="s">
        <v>1425</v>
      </c>
      <c r="F130" s="379" t="s">
        <v>1419</v>
      </c>
      <c r="G130" s="533">
        <v>1</v>
      </c>
      <c r="H130" s="521" t="s">
        <v>1424</v>
      </c>
      <c r="I130" s="554" t="s">
        <v>1410</v>
      </c>
      <c r="J130" s="506" t="s">
        <v>1411</v>
      </c>
    </row>
    <row r="131" spans="1:10" ht="108.75">
      <c r="A131" s="497">
        <v>32</v>
      </c>
      <c r="B131" s="493" t="s">
        <v>54</v>
      </c>
      <c r="C131" s="493" t="s">
        <v>391</v>
      </c>
      <c r="D131" s="492" t="s">
        <v>1426</v>
      </c>
      <c r="E131" s="493" t="s">
        <v>1427</v>
      </c>
      <c r="F131" s="379" t="s">
        <v>1058</v>
      </c>
      <c r="G131" s="379" t="s">
        <v>1428</v>
      </c>
      <c r="H131" s="506" t="s">
        <v>537</v>
      </c>
      <c r="I131" s="506" t="s">
        <v>1429</v>
      </c>
      <c r="J131" s="506" t="s">
        <v>1411</v>
      </c>
    </row>
    <row r="132" spans="1:10" ht="60">
      <c r="A132" s="497">
        <v>33</v>
      </c>
      <c r="B132" s="492" t="s">
        <v>55</v>
      </c>
      <c r="C132" s="493" t="s">
        <v>1126</v>
      </c>
      <c r="D132" s="492" t="s">
        <v>1127</v>
      </c>
      <c r="E132" s="492" t="s">
        <v>1430</v>
      </c>
      <c r="F132" s="379" t="s">
        <v>1257</v>
      </c>
      <c r="G132" s="379" t="s">
        <v>1257</v>
      </c>
      <c r="H132" s="521" t="s">
        <v>539</v>
      </c>
      <c r="I132" s="506" t="s">
        <v>1429</v>
      </c>
      <c r="J132" s="506" t="s">
        <v>1411</v>
      </c>
    </row>
    <row r="133" spans="1:10" ht="60">
      <c r="A133" s="496">
        <v>34</v>
      </c>
      <c r="B133" s="492" t="s">
        <v>479</v>
      </c>
      <c r="C133" s="493" t="s">
        <v>530</v>
      </c>
      <c r="D133" s="492" t="s">
        <v>1434</v>
      </c>
      <c r="E133" s="496" t="s">
        <v>1437</v>
      </c>
      <c r="F133" s="379" t="s">
        <v>1438</v>
      </c>
      <c r="G133" s="379" t="s">
        <v>1438</v>
      </c>
      <c r="H133" s="566" t="s">
        <v>1436</v>
      </c>
      <c r="I133" s="506" t="s">
        <v>1432</v>
      </c>
      <c r="J133" s="506" t="s">
        <v>1433</v>
      </c>
    </row>
    <row r="134" spans="1:10" ht="120">
      <c r="A134" s="496"/>
      <c r="B134" s="492"/>
      <c r="C134" s="493" t="s">
        <v>879</v>
      </c>
      <c r="D134" s="492" t="s">
        <v>1435</v>
      </c>
      <c r="E134" s="496" t="s">
        <v>1439</v>
      </c>
      <c r="F134" s="379" t="s">
        <v>1280</v>
      </c>
      <c r="G134" s="379" t="s">
        <v>1280</v>
      </c>
      <c r="H134" s="506" t="s">
        <v>1431</v>
      </c>
      <c r="I134" s="506" t="s">
        <v>1432</v>
      </c>
      <c r="J134" s="506" t="s">
        <v>1433</v>
      </c>
    </row>
    <row r="135" spans="1:10" ht="90">
      <c r="A135" s="496">
        <v>35</v>
      </c>
      <c r="B135" s="492" t="s">
        <v>61</v>
      </c>
      <c r="C135" s="493" t="s">
        <v>889</v>
      </c>
      <c r="D135" s="492" t="s">
        <v>890</v>
      </c>
      <c r="E135" s="562" t="s">
        <v>1442</v>
      </c>
      <c r="F135" s="545" t="s">
        <v>1441</v>
      </c>
      <c r="G135" s="545" t="s">
        <v>1440</v>
      </c>
      <c r="H135" s="30" t="s">
        <v>477</v>
      </c>
      <c r="I135" s="506" t="s">
        <v>1312</v>
      </c>
      <c r="J135" s="506" t="s">
        <v>1433</v>
      </c>
    </row>
    <row r="136" spans="1:10" ht="165">
      <c r="A136" s="496">
        <v>36</v>
      </c>
      <c r="B136" s="492" t="s">
        <v>892</v>
      </c>
      <c r="C136" s="355" t="s">
        <v>894</v>
      </c>
      <c r="D136" s="492" t="s">
        <v>1125</v>
      </c>
      <c r="E136" s="492" t="s">
        <v>1446</v>
      </c>
      <c r="F136" s="576" t="s">
        <v>1348</v>
      </c>
      <c r="G136" s="576" t="s">
        <v>1348</v>
      </c>
      <c r="H136" s="492" t="s">
        <v>471</v>
      </c>
      <c r="I136" s="554" t="s">
        <v>1432</v>
      </c>
      <c r="J136" s="506" t="s">
        <v>1443</v>
      </c>
    </row>
    <row r="137" spans="1:10" ht="60">
      <c r="A137" s="496"/>
      <c r="B137" s="492"/>
      <c r="C137" s="399"/>
      <c r="D137" s="492"/>
      <c r="E137" s="492" t="s">
        <v>897</v>
      </c>
      <c r="F137" s="576" t="s">
        <v>1348</v>
      </c>
      <c r="G137" s="576" t="s">
        <v>1348</v>
      </c>
      <c r="H137" s="493"/>
      <c r="I137" s="554"/>
      <c r="J137" s="506"/>
    </row>
    <row r="138" spans="1:10" ht="75">
      <c r="A138" s="496"/>
      <c r="B138" s="492"/>
      <c r="C138" s="399"/>
      <c r="D138" s="492"/>
      <c r="E138" s="492" t="s">
        <v>898</v>
      </c>
      <c r="F138" s="576" t="s">
        <v>1348</v>
      </c>
      <c r="G138" s="576" t="s">
        <v>1348</v>
      </c>
      <c r="H138" s="493"/>
      <c r="I138" s="554"/>
      <c r="J138" s="506"/>
    </row>
    <row r="139" spans="1:10" ht="45">
      <c r="A139" s="496"/>
      <c r="B139" s="492"/>
      <c r="C139" s="399"/>
      <c r="D139" s="492"/>
      <c r="E139" s="492" t="s">
        <v>899</v>
      </c>
      <c r="F139" s="576" t="s">
        <v>1348</v>
      </c>
      <c r="G139" s="576" t="s">
        <v>1348</v>
      </c>
      <c r="H139" s="493"/>
      <c r="I139" s="554"/>
      <c r="J139" s="506"/>
    </row>
    <row r="140" spans="1:10" ht="60">
      <c r="A140" s="496"/>
      <c r="B140" s="492"/>
      <c r="C140" s="399"/>
      <c r="D140" s="492"/>
      <c r="E140" s="492" t="s">
        <v>901</v>
      </c>
      <c r="F140" s="576" t="s">
        <v>1348</v>
      </c>
      <c r="G140" s="576" t="s">
        <v>1348</v>
      </c>
      <c r="H140" s="564" t="s">
        <v>900</v>
      </c>
      <c r="I140" s="554" t="s">
        <v>1432</v>
      </c>
      <c r="J140" s="506" t="s">
        <v>1443</v>
      </c>
    </row>
    <row r="141" spans="1:10" ht="45">
      <c r="A141" s="496"/>
      <c r="B141" s="492"/>
      <c r="C141" s="399"/>
      <c r="D141" s="492"/>
      <c r="E141" s="564" t="s">
        <v>902</v>
      </c>
      <c r="F141" s="576" t="s">
        <v>1348</v>
      </c>
      <c r="G141" s="576" t="s">
        <v>1348</v>
      </c>
      <c r="H141" s="575"/>
      <c r="I141" s="554"/>
      <c r="J141" s="506"/>
    </row>
    <row r="142" spans="1:10" ht="60">
      <c r="A142" s="496"/>
      <c r="B142" s="492"/>
      <c r="C142" s="399"/>
      <c r="D142" s="492"/>
      <c r="E142" s="492" t="s">
        <v>904</v>
      </c>
      <c r="F142" s="576" t="s">
        <v>1348</v>
      </c>
      <c r="G142" s="576" t="s">
        <v>1348</v>
      </c>
      <c r="H142" s="564" t="s">
        <v>903</v>
      </c>
      <c r="I142" s="554" t="s">
        <v>1432</v>
      </c>
      <c r="J142" s="506" t="s">
        <v>1443</v>
      </c>
    </row>
    <row r="143" spans="1:10" ht="64.5" customHeight="1">
      <c r="A143" s="496"/>
      <c r="B143" s="492"/>
      <c r="C143" s="399"/>
      <c r="D143" s="492"/>
      <c r="E143" s="492" t="s">
        <v>906</v>
      </c>
      <c r="F143" s="576" t="s">
        <v>1348</v>
      </c>
      <c r="G143" s="576" t="s">
        <v>1348</v>
      </c>
      <c r="H143" s="565" t="s">
        <v>905</v>
      </c>
      <c r="I143" s="554" t="s">
        <v>1432</v>
      </c>
      <c r="J143" s="506" t="s">
        <v>1443</v>
      </c>
    </row>
    <row r="144" spans="1:10" ht="75">
      <c r="A144" s="496"/>
      <c r="B144" s="492"/>
      <c r="C144" s="399"/>
      <c r="D144" s="492"/>
      <c r="E144" s="492" t="s">
        <v>907</v>
      </c>
      <c r="F144" s="576" t="s">
        <v>1348</v>
      </c>
      <c r="G144" s="576" t="s">
        <v>1348</v>
      </c>
      <c r="H144" s="564"/>
      <c r="I144" s="554"/>
      <c r="J144" s="506"/>
    </row>
    <row r="145" spans="1:10" ht="120">
      <c r="A145" s="496">
        <v>37</v>
      </c>
      <c r="B145" s="493" t="s">
        <v>235</v>
      </c>
      <c r="C145" s="399" t="s">
        <v>912</v>
      </c>
      <c r="D145" s="492" t="s">
        <v>913</v>
      </c>
      <c r="E145" s="493" t="s">
        <v>914</v>
      </c>
      <c r="F145" s="576" t="s">
        <v>1348</v>
      </c>
      <c r="G145" s="576" t="s">
        <v>1348</v>
      </c>
      <c r="H145" s="521" t="s">
        <v>472</v>
      </c>
      <c r="I145" s="577" t="s">
        <v>1432</v>
      </c>
      <c r="J145" s="506" t="s">
        <v>1433</v>
      </c>
    </row>
    <row r="146" spans="1:10" ht="135">
      <c r="A146" s="496"/>
      <c r="B146" s="492" t="s">
        <v>53</v>
      </c>
      <c r="C146" s="355" t="s">
        <v>918</v>
      </c>
      <c r="D146" s="492" t="s">
        <v>236</v>
      </c>
      <c r="E146" s="493" t="s">
        <v>1447</v>
      </c>
      <c r="F146" s="379" t="s">
        <v>1058</v>
      </c>
      <c r="G146" s="379" t="s">
        <v>1448</v>
      </c>
      <c r="H146" s="578" t="s">
        <v>919</v>
      </c>
      <c r="I146" s="577" t="s">
        <v>1432</v>
      </c>
      <c r="J146" s="506" t="s">
        <v>1433</v>
      </c>
    </row>
    <row r="147" spans="1:10" ht="105">
      <c r="A147" s="496">
        <v>38</v>
      </c>
      <c r="B147" s="492" t="s">
        <v>56</v>
      </c>
      <c r="C147" s="355" t="s">
        <v>923</v>
      </c>
      <c r="D147" s="358" t="s">
        <v>924</v>
      </c>
      <c r="E147" s="492" t="s">
        <v>926</v>
      </c>
      <c r="F147" s="360" t="s">
        <v>1450</v>
      </c>
      <c r="G147" s="360" t="s">
        <v>1450</v>
      </c>
      <c r="H147" s="358" t="s">
        <v>925</v>
      </c>
      <c r="I147" s="506" t="s">
        <v>1449</v>
      </c>
      <c r="J147" s="506" t="s">
        <v>1405</v>
      </c>
    </row>
    <row r="148" spans="1:10" ht="60">
      <c r="A148" s="496"/>
      <c r="B148" s="492"/>
      <c r="C148" s="355"/>
      <c r="D148" s="358"/>
      <c r="E148" s="493" t="s">
        <v>929</v>
      </c>
      <c r="F148" s="360" t="s">
        <v>1451</v>
      </c>
      <c r="G148" s="360" t="s">
        <v>1451</v>
      </c>
      <c r="H148" s="84" t="s">
        <v>928</v>
      </c>
      <c r="I148" s="506" t="s">
        <v>1449</v>
      </c>
      <c r="J148" s="506" t="s">
        <v>1405</v>
      </c>
    </row>
    <row r="149" spans="1:10" ht="75">
      <c r="A149" s="534"/>
      <c r="B149" s="492"/>
      <c r="C149" s="431"/>
      <c r="D149" s="358" t="s">
        <v>930</v>
      </c>
      <c r="E149" s="493" t="s">
        <v>932</v>
      </c>
      <c r="F149" s="360" t="s">
        <v>1200</v>
      </c>
      <c r="G149" s="360" t="s">
        <v>1200</v>
      </c>
      <c r="H149" s="49" t="s">
        <v>931</v>
      </c>
      <c r="I149" s="506" t="s">
        <v>1449</v>
      </c>
      <c r="J149" s="506" t="s">
        <v>1405</v>
      </c>
    </row>
    <row r="150" spans="1:10" ht="120">
      <c r="A150" s="496">
        <v>39</v>
      </c>
      <c r="B150" s="492" t="s">
        <v>57</v>
      </c>
      <c r="C150" s="355" t="s">
        <v>934</v>
      </c>
      <c r="D150" s="358" t="s">
        <v>935</v>
      </c>
      <c r="E150" s="493" t="s">
        <v>1452</v>
      </c>
      <c r="F150" s="360" t="s">
        <v>1454</v>
      </c>
      <c r="G150" s="379" t="s">
        <v>1453</v>
      </c>
      <c r="H150" s="492" t="s">
        <v>936</v>
      </c>
      <c r="I150" s="506" t="s">
        <v>1449</v>
      </c>
      <c r="J150" s="506" t="s">
        <v>1405</v>
      </c>
    </row>
    <row r="151" spans="1:10" ht="60">
      <c r="A151" s="496"/>
      <c r="B151" s="492"/>
      <c r="C151" s="493" t="s">
        <v>938</v>
      </c>
      <c r="D151" s="358" t="s">
        <v>939</v>
      </c>
      <c r="E151" s="493" t="s">
        <v>1455</v>
      </c>
      <c r="F151" s="360" t="s">
        <v>1168</v>
      </c>
      <c r="G151" s="538">
        <v>0.9</v>
      </c>
      <c r="H151" s="492" t="s">
        <v>940</v>
      </c>
      <c r="I151" s="506" t="s">
        <v>1449</v>
      </c>
      <c r="J151" s="506" t="s">
        <v>1405</v>
      </c>
    </row>
    <row r="152" spans="1:10" ht="105">
      <c r="A152" s="496"/>
      <c r="B152" s="492"/>
      <c r="C152" s="493" t="s">
        <v>237</v>
      </c>
      <c r="D152" s="358" t="s">
        <v>942</v>
      </c>
      <c r="E152" s="493" t="s">
        <v>944</v>
      </c>
      <c r="F152" s="360" t="s">
        <v>1280</v>
      </c>
      <c r="G152" s="379" t="s">
        <v>1281</v>
      </c>
      <c r="H152" s="492" t="s">
        <v>943</v>
      </c>
      <c r="I152" s="506" t="s">
        <v>1449</v>
      </c>
      <c r="J152" s="506" t="s">
        <v>1405</v>
      </c>
    </row>
    <row r="153" spans="1:10" ht="30">
      <c r="A153" s="496"/>
      <c r="B153" s="492"/>
      <c r="C153" s="493"/>
      <c r="D153" s="358"/>
      <c r="E153" s="493" t="s">
        <v>1457</v>
      </c>
      <c r="F153" s="360" t="s">
        <v>1058</v>
      </c>
      <c r="G153" s="379" t="s">
        <v>1456</v>
      </c>
      <c r="H153" s="492" t="s">
        <v>473</v>
      </c>
      <c r="I153" s="506" t="s">
        <v>1449</v>
      </c>
      <c r="J153" s="506" t="s">
        <v>1405</v>
      </c>
    </row>
    <row r="154" spans="1:10" ht="210">
      <c r="A154" s="496">
        <v>40</v>
      </c>
      <c r="B154" s="492" t="s">
        <v>238</v>
      </c>
      <c r="C154" s="493" t="s">
        <v>946</v>
      </c>
      <c r="D154" s="358" t="s">
        <v>947</v>
      </c>
      <c r="E154" s="493" t="s">
        <v>1458</v>
      </c>
      <c r="F154" s="360" t="s">
        <v>1459</v>
      </c>
      <c r="G154" s="379" t="s">
        <v>1459</v>
      </c>
      <c r="H154" s="4" t="s">
        <v>948</v>
      </c>
      <c r="I154" s="506" t="s">
        <v>1449</v>
      </c>
      <c r="J154" s="506" t="s">
        <v>1405</v>
      </c>
    </row>
    <row r="155" spans="1:10" ht="120">
      <c r="A155" s="496">
        <v>41</v>
      </c>
      <c r="B155" s="492" t="s">
        <v>58</v>
      </c>
      <c r="C155" s="493" t="s">
        <v>952</v>
      </c>
      <c r="D155" s="355" t="s">
        <v>953</v>
      </c>
      <c r="E155" s="586" t="s">
        <v>1461</v>
      </c>
      <c r="F155" s="588" t="s">
        <v>1460</v>
      </c>
      <c r="G155" s="538">
        <v>0.85</v>
      </c>
      <c r="H155" s="584" t="s">
        <v>954</v>
      </c>
      <c r="I155" s="554" t="s">
        <v>1449</v>
      </c>
      <c r="J155" s="506" t="s">
        <v>1405</v>
      </c>
    </row>
    <row r="156" spans="1:10" ht="90">
      <c r="A156" s="496"/>
      <c r="B156" s="492"/>
      <c r="C156" s="493" t="s">
        <v>241</v>
      </c>
      <c r="D156" s="355" t="s">
        <v>957</v>
      </c>
      <c r="E156" s="587" t="s">
        <v>959</v>
      </c>
      <c r="F156" s="588" t="s">
        <v>1058</v>
      </c>
      <c r="G156" s="379" t="s">
        <v>1462</v>
      </c>
      <c r="H156" s="585" t="s">
        <v>958</v>
      </c>
      <c r="I156" s="554" t="s">
        <v>1449</v>
      </c>
      <c r="J156" s="506" t="s">
        <v>1405</v>
      </c>
    </row>
    <row r="157" spans="1:10" ht="180">
      <c r="A157" s="496">
        <v>42</v>
      </c>
      <c r="B157" s="492" t="s">
        <v>242</v>
      </c>
      <c r="C157" s="493" t="s">
        <v>243</v>
      </c>
      <c r="D157" s="358" t="s">
        <v>244</v>
      </c>
      <c r="E157" s="355" t="s">
        <v>1465</v>
      </c>
      <c r="F157" s="379" t="s">
        <v>1464</v>
      </c>
      <c r="G157" s="379" t="s">
        <v>1464</v>
      </c>
      <c r="H157" s="492" t="s">
        <v>474</v>
      </c>
      <c r="I157" s="554" t="s">
        <v>1463</v>
      </c>
      <c r="J157" s="506" t="s">
        <v>1405</v>
      </c>
    </row>
    <row r="158" spans="1:10" ht="135">
      <c r="A158" s="496"/>
      <c r="B158" s="492"/>
      <c r="C158" s="499"/>
      <c r="D158" s="493" t="s">
        <v>965</v>
      </c>
      <c r="E158" s="354" t="s">
        <v>1215</v>
      </c>
      <c r="F158" s="379" t="s">
        <v>1058</v>
      </c>
      <c r="G158" s="538">
        <v>1</v>
      </c>
      <c r="H158" s="492" t="s">
        <v>966</v>
      </c>
      <c r="I158" s="554" t="s">
        <v>1463</v>
      </c>
      <c r="J158" s="506" t="s">
        <v>1405</v>
      </c>
    </row>
    <row r="159" spans="1:10" ht="45">
      <c r="A159" s="496">
        <v>43</v>
      </c>
      <c r="B159" s="492" t="s">
        <v>247</v>
      </c>
      <c r="C159" s="493" t="s">
        <v>976</v>
      </c>
      <c r="D159" s="492" t="s">
        <v>978</v>
      </c>
      <c r="E159" s="2" t="s">
        <v>974</v>
      </c>
      <c r="F159" s="379" t="s">
        <v>1464</v>
      </c>
      <c r="G159" s="379" t="s">
        <v>1464</v>
      </c>
      <c r="H159" s="492" t="s">
        <v>979</v>
      </c>
      <c r="I159" s="554" t="s">
        <v>1312</v>
      </c>
      <c r="J159" s="506" t="s">
        <v>1405</v>
      </c>
    </row>
    <row r="160" spans="1:10" ht="135">
      <c r="A160" s="496">
        <v>44</v>
      </c>
      <c r="B160" s="492" t="s">
        <v>986</v>
      </c>
      <c r="C160" s="493" t="s">
        <v>248</v>
      </c>
      <c r="D160" s="492" t="s">
        <v>991</v>
      </c>
      <c r="E160" s="2" t="s">
        <v>993</v>
      </c>
      <c r="F160" s="379" t="s">
        <v>1466</v>
      </c>
      <c r="G160" s="379" t="s">
        <v>1466</v>
      </c>
      <c r="H160" s="492" t="s">
        <v>992</v>
      </c>
      <c r="I160" s="554" t="s">
        <v>1312</v>
      </c>
      <c r="J160" s="506" t="s">
        <v>1405</v>
      </c>
    </row>
    <row r="161" spans="1:10" ht="165">
      <c r="A161" s="496">
        <v>45</v>
      </c>
      <c r="B161" s="492" t="s">
        <v>249</v>
      </c>
      <c r="C161" s="492" t="s">
        <v>998</v>
      </c>
      <c r="D161" s="492" t="s">
        <v>1000</v>
      </c>
      <c r="E161" s="355" t="s">
        <v>1467</v>
      </c>
      <c r="F161" s="379" t="s">
        <v>1266</v>
      </c>
      <c r="G161" s="379" t="s">
        <v>1266</v>
      </c>
      <c r="H161" s="506" t="s">
        <v>1001</v>
      </c>
      <c r="I161" s="554" t="s">
        <v>1259</v>
      </c>
      <c r="J161" s="506" t="s">
        <v>1213</v>
      </c>
    </row>
    <row r="162" spans="1:10" ht="90">
      <c r="A162" s="535"/>
      <c r="B162" s="502"/>
      <c r="C162" s="500"/>
      <c r="D162" s="492" t="s">
        <v>1006</v>
      </c>
      <c r="E162" s="355" t="s">
        <v>1469</v>
      </c>
      <c r="F162" s="355" t="s">
        <v>1469</v>
      </c>
      <c r="G162" s="355" t="s">
        <v>1469</v>
      </c>
      <c r="H162" s="506" t="s">
        <v>1468</v>
      </c>
      <c r="I162" s="554" t="s">
        <v>1259</v>
      </c>
      <c r="J162" s="506" t="s">
        <v>1213</v>
      </c>
    </row>
    <row r="163" spans="1:10">
      <c r="C163" s="491"/>
      <c r="D163" s="491"/>
      <c r="F163" s="513"/>
      <c r="G163" s="513"/>
    </row>
    <row r="164" spans="1:10">
      <c r="C164" s="491"/>
      <c r="D164" s="491"/>
      <c r="F164" s="513"/>
      <c r="G164" s="513"/>
    </row>
    <row r="165" spans="1:10">
      <c r="C165" s="491"/>
      <c r="D165" s="491"/>
      <c r="F165" s="513"/>
      <c r="G165" s="513"/>
    </row>
    <row r="166" spans="1:10">
      <c r="C166" s="491"/>
      <c r="D166" s="491"/>
      <c r="F166" s="513"/>
      <c r="G166" s="513"/>
    </row>
    <row r="167" spans="1:10">
      <c r="C167" s="491"/>
      <c r="D167" s="491"/>
      <c r="F167" s="513"/>
      <c r="G167" s="513"/>
    </row>
    <row r="168" spans="1:10">
      <c r="C168" s="491"/>
      <c r="D168" s="491"/>
      <c r="F168" s="513"/>
      <c r="G168" s="513"/>
    </row>
    <row r="169" spans="1:10">
      <c r="C169" s="491"/>
      <c r="D169" s="491"/>
      <c r="F169" s="513"/>
      <c r="G169" s="513"/>
    </row>
    <row r="170" spans="1:10">
      <c r="C170" s="491"/>
      <c r="D170" s="491"/>
      <c r="F170" s="513"/>
      <c r="G170" s="513"/>
    </row>
    <row r="171" spans="1:10">
      <c r="C171" s="491"/>
      <c r="D171" s="491"/>
      <c r="F171" s="513"/>
      <c r="G171" s="513"/>
    </row>
    <row r="172" spans="1:10">
      <c r="C172" s="491"/>
      <c r="D172" s="491"/>
      <c r="F172" s="513"/>
      <c r="G172" s="513"/>
    </row>
    <row r="173" spans="1:10">
      <c r="C173" s="491"/>
      <c r="D173" s="491"/>
    </row>
  </sheetData>
  <mergeCells count="9">
    <mergeCell ref="I3:I4"/>
    <mergeCell ref="J3:J4"/>
    <mergeCell ref="E3:E4"/>
    <mergeCell ref="F3:G3"/>
    <mergeCell ref="A3:A4"/>
    <mergeCell ref="B3:B4"/>
    <mergeCell ref="C3:C4"/>
    <mergeCell ref="D3:D4"/>
    <mergeCell ref="H3:H4"/>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dimension ref="A1:J173"/>
  <sheetViews>
    <sheetView topLeftCell="D3" workbookViewId="0">
      <pane ySplit="930" topLeftCell="A55" activePane="bottomLeft"/>
      <selection activeCell="A3" sqref="A3"/>
      <selection pane="bottomLeft" activeCell="G13" sqref="G13"/>
    </sheetView>
  </sheetViews>
  <sheetFormatPr defaultRowHeight="15"/>
  <cols>
    <col min="1" max="1" width="8.85546875" style="589" customWidth="1"/>
    <col min="2" max="2" width="20.140625" customWidth="1"/>
    <col min="3" max="3" width="23.140625" customWidth="1"/>
    <col min="4" max="4" width="28.7109375" customWidth="1"/>
    <col min="5" max="5" width="25" customWidth="1"/>
    <col min="6" max="6" width="16.5703125" customWidth="1"/>
    <col min="7" max="7" width="21.5703125" customWidth="1"/>
    <col min="8" max="8" width="21" customWidth="1"/>
    <col min="9" max="9" width="16.140625" customWidth="1"/>
    <col min="10" max="10" width="23" customWidth="1"/>
  </cols>
  <sheetData>
    <row r="1" spans="1:10">
      <c r="D1" s="63"/>
    </row>
    <row r="2" spans="1:10">
      <c r="A2" s="350"/>
      <c r="B2" s="351"/>
      <c r="C2" s="351"/>
      <c r="D2" s="505"/>
      <c r="E2" s="351"/>
      <c r="F2" s="351"/>
      <c r="G2" s="351"/>
      <c r="H2" s="351"/>
    </row>
    <row r="3" spans="1:10" ht="15.75">
      <c r="A3" s="1844" t="s">
        <v>1052</v>
      </c>
      <c r="B3" s="1844" t="s">
        <v>1048</v>
      </c>
      <c r="C3" s="1844" t="s">
        <v>1050</v>
      </c>
      <c r="D3" s="1846" t="s">
        <v>1051</v>
      </c>
      <c r="E3" s="1843" t="s">
        <v>1128</v>
      </c>
      <c r="F3" s="1843" t="s">
        <v>1129</v>
      </c>
      <c r="G3" s="1843"/>
      <c r="H3" s="1843" t="s">
        <v>1130</v>
      </c>
      <c r="I3" s="1843" t="s">
        <v>1131</v>
      </c>
      <c r="J3" s="1843" t="s">
        <v>1132</v>
      </c>
    </row>
    <row r="4" spans="1:10" ht="15.75">
      <c r="A4" s="1845"/>
      <c r="B4" s="1845"/>
      <c r="C4" s="1845"/>
      <c r="D4" s="1847"/>
      <c r="E4" s="1843"/>
      <c r="F4" s="536" t="s">
        <v>1133</v>
      </c>
      <c r="G4" s="536" t="s">
        <v>1134</v>
      </c>
      <c r="H4" s="1843"/>
      <c r="I4" s="1843"/>
      <c r="J4" s="1843"/>
    </row>
    <row r="5" spans="1:10" ht="15.75">
      <c r="A5" s="509"/>
      <c r="B5" s="509"/>
      <c r="C5" s="509"/>
      <c r="D5" s="509"/>
      <c r="E5" s="504"/>
      <c r="F5" s="501"/>
      <c r="G5" s="501"/>
      <c r="H5" s="504"/>
      <c r="I5" s="504"/>
      <c r="J5" s="504"/>
    </row>
    <row r="6" spans="1:10" ht="135">
      <c r="A6" s="496">
        <v>1</v>
      </c>
      <c r="B6" s="492" t="s">
        <v>788</v>
      </c>
      <c r="C6" s="492" t="s">
        <v>1137</v>
      </c>
      <c r="D6" s="492" t="s">
        <v>1138</v>
      </c>
      <c r="E6" s="493" t="s">
        <v>1264</v>
      </c>
      <c r="F6" s="378" t="s">
        <v>1203</v>
      </c>
      <c r="G6" s="378" t="s">
        <v>1203</v>
      </c>
      <c r="H6" s="516" t="s">
        <v>1470</v>
      </c>
      <c r="I6" s="518" t="s">
        <v>1135</v>
      </c>
      <c r="J6" s="518" t="s">
        <v>1136</v>
      </c>
    </row>
    <row r="7" spans="1:10" ht="90">
      <c r="A7" s="496">
        <v>2</v>
      </c>
      <c r="B7" s="492" t="s">
        <v>795</v>
      </c>
      <c r="C7" s="492" t="s">
        <v>1140</v>
      </c>
      <c r="D7" s="492" t="s">
        <v>1141</v>
      </c>
      <c r="E7" s="492" t="s">
        <v>1265</v>
      </c>
      <c r="F7" s="378" t="s">
        <v>1266</v>
      </c>
      <c r="G7" s="378" t="s">
        <v>1244</v>
      </c>
      <c r="H7" s="516" t="s">
        <v>1139</v>
      </c>
      <c r="I7" s="518" t="s">
        <v>1135</v>
      </c>
      <c r="J7" s="518" t="s">
        <v>1136</v>
      </c>
    </row>
    <row r="8" spans="1:10" ht="105">
      <c r="A8" s="496">
        <v>3</v>
      </c>
      <c r="B8" s="492" t="s">
        <v>24</v>
      </c>
      <c r="C8" s="493" t="s">
        <v>1146</v>
      </c>
      <c r="D8" s="492" t="s">
        <v>1147</v>
      </c>
      <c r="E8" s="356" t="s">
        <v>1054</v>
      </c>
      <c r="F8" s="377">
        <v>0.3</v>
      </c>
      <c r="G8" s="377">
        <v>0.1</v>
      </c>
      <c r="H8" s="516" t="s">
        <v>1143</v>
      </c>
      <c r="I8" s="518" t="s">
        <v>1135</v>
      </c>
      <c r="J8" s="518" t="s">
        <v>1142</v>
      </c>
    </row>
    <row r="9" spans="1:10" ht="75">
      <c r="A9" s="496">
        <v>4</v>
      </c>
      <c r="B9" s="492" t="s">
        <v>85</v>
      </c>
      <c r="C9" s="494" t="s">
        <v>1148</v>
      </c>
      <c r="D9" s="495" t="s">
        <v>1149</v>
      </c>
      <c r="E9" s="494" t="s">
        <v>1267</v>
      </c>
      <c r="F9" s="379" t="s">
        <v>1058</v>
      </c>
      <c r="G9" s="379" t="s">
        <v>1268</v>
      </c>
      <c r="H9" s="516" t="s">
        <v>1144</v>
      </c>
      <c r="I9" s="518" t="s">
        <v>1135</v>
      </c>
      <c r="J9" s="515" t="s">
        <v>1142</v>
      </c>
    </row>
    <row r="10" spans="1:10" ht="60">
      <c r="A10" s="496"/>
      <c r="B10" s="492"/>
      <c r="C10" s="494" t="s">
        <v>541</v>
      </c>
      <c r="D10" s="495" t="s">
        <v>1152</v>
      </c>
      <c r="E10" s="494" t="s">
        <v>1269</v>
      </c>
      <c r="F10" s="378" t="s">
        <v>1166</v>
      </c>
      <c r="G10" s="378" t="s">
        <v>1166</v>
      </c>
      <c r="H10" s="519" t="s">
        <v>1153</v>
      </c>
      <c r="I10" s="518" t="s">
        <v>1151</v>
      </c>
      <c r="J10" s="515" t="s">
        <v>1150</v>
      </c>
    </row>
    <row r="11" spans="1:10" ht="120">
      <c r="A11" s="496">
        <v>5</v>
      </c>
      <c r="B11" s="492" t="s">
        <v>9</v>
      </c>
      <c r="C11" s="492" t="s">
        <v>359</v>
      </c>
      <c r="D11" s="492" t="s">
        <v>1122</v>
      </c>
      <c r="E11" s="493" t="s">
        <v>1270</v>
      </c>
      <c r="F11" s="378" t="s">
        <v>1056</v>
      </c>
      <c r="G11" s="378" t="s">
        <v>1056</v>
      </c>
      <c r="H11" s="519" t="s">
        <v>1145</v>
      </c>
      <c r="I11" s="518" t="s">
        <v>1135</v>
      </c>
      <c r="J11" s="515" t="s">
        <v>1142</v>
      </c>
    </row>
    <row r="12" spans="1:10" ht="60">
      <c r="A12" s="496">
        <v>6</v>
      </c>
      <c r="B12" s="492" t="s">
        <v>25</v>
      </c>
      <c r="C12" s="493" t="s">
        <v>402</v>
      </c>
      <c r="D12" s="492" t="s">
        <v>130</v>
      </c>
      <c r="E12" s="496" t="s">
        <v>1251</v>
      </c>
      <c r="F12" s="378" t="s">
        <v>1168</v>
      </c>
      <c r="G12" s="378" t="s">
        <v>1168</v>
      </c>
      <c r="H12" s="519" t="s">
        <v>1154</v>
      </c>
      <c r="I12" s="518" t="s">
        <v>1135</v>
      </c>
      <c r="J12" s="511" t="s">
        <v>1136</v>
      </c>
    </row>
    <row r="13" spans="1:10" ht="105">
      <c r="A13" s="496"/>
      <c r="B13" s="492"/>
      <c r="C13" s="493"/>
      <c r="D13" s="492" t="s">
        <v>1155</v>
      </c>
      <c r="E13" s="493" t="s">
        <v>1256</v>
      </c>
      <c r="F13" s="378" t="s">
        <v>1257</v>
      </c>
      <c r="G13" s="377">
        <v>1</v>
      </c>
      <c r="H13" s="506" t="s">
        <v>652</v>
      </c>
      <c r="I13" s="518" t="s">
        <v>1135</v>
      </c>
      <c r="J13" s="511" t="s">
        <v>1136</v>
      </c>
    </row>
    <row r="14" spans="1:10" ht="75">
      <c r="A14" s="496"/>
      <c r="B14" s="492"/>
      <c r="C14" s="493" t="s">
        <v>110</v>
      </c>
      <c r="D14" s="492" t="s">
        <v>1156</v>
      </c>
      <c r="E14" s="496" t="s">
        <v>1252</v>
      </c>
      <c r="F14" s="378" t="s">
        <v>1253</v>
      </c>
      <c r="G14" s="378" t="s">
        <v>1253</v>
      </c>
      <c r="H14" s="515" t="s">
        <v>800</v>
      </c>
      <c r="I14" s="518" t="s">
        <v>1135</v>
      </c>
      <c r="J14" s="511" t="s">
        <v>1136</v>
      </c>
    </row>
    <row r="15" spans="1:10" ht="90">
      <c r="A15" s="496">
        <v>7</v>
      </c>
      <c r="B15" s="492" t="s">
        <v>29</v>
      </c>
      <c r="C15" s="492" t="s">
        <v>104</v>
      </c>
      <c r="D15" s="492" t="s">
        <v>1163</v>
      </c>
      <c r="E15" s="492" t="s">
        <v>1254</v>
      </c>
      <c r="F15" s="378" t="s">
        <v>1058</v>
      </c>
      <c r="G15" s="492" t="s">
        <v>1255</v>
      </c>
      <c r="H15" s="517" t="s">
        <v>1159</v>
      </c>
      <c r="I15" s="511" t="s">
        <v>1135</v>
      </c>
      <c r="J15" s="511" t="s">
        <v>1142</v>
      </c>
    </row>
    <row r="16" spans="1:10" ht="90">
      <c r="A16" s="496"/>
      <c r="B16" s="492"/>
      <c r="C16" s="492" t="s">
        <v>106</v>
      </c>
      <c r="D16" s="358" t="s">
        <v>712</v>
      </c>
      <c r="E16" s="493" t="s">
        <v>709</v>
      </c>
      <c r="F16" s="524" t="s">
        <v>1167</v>
      </c>
      <c r="G16" s="524" t="s">
        <v>709</v>
      </c>
      <c r="H16" s="522" t="s">
        <v>1157</v>
      </c>
      <c r="I16" s="511" t="s">
        <v>1135</v>
      </c>
      <c r="J16" s="511" t="s">
        <v>1158</v>
      </c>
    </row>
    <row r="17" spans="1:10" ht="90">
      <c r="A17" s="496"/>
      <c r="B17" s="492"/>
      <c r="C17" s="492" t="s">
        <v>713</v>
      </c>
      <c r="D17" s="358" t="s">
        <v>714</v>
      </c>
      <c r="E17" s="525" t="s">
        <v>716</v>
      </c>
      <c r="F17" s="512" t="s">
        <v>1168</v>
      </c>
      <c r="G17" s="512" t="s">
        <v>1166</v>
      </c>
      <c r="H17" s="523" t="s">
        <v>1160</v>
      </c>
      <c r="I17" s="511" t="s">
        <v>1135</v>
      </c>
      <c r="J17" s="511" t="s">
        <v>1162</v>
      </c>
    </row>
    <row r="18" spans="1:10" ht="60">
      <c r="A18" s="496"/>
      <c r="B18" s="492"/>
      <c r="C18" s="492"/>
      <c r="D18" s="358"/>
      <c r="E18" s="492" t="s">
        <v>1164</v>
      </c>
      <c r="F18" s="512" t="s">
        <v>1166</v>
      </c>
      <c r="G18" s="512" t="s">
        <v>1166</v>
      </c>
      <c r="H18" s="523" t="s">
        <v>1161</v>
      </c>
      <c r="I18" s="511" t="s">
        <v>1135</v>
      </c>
      <c r="J18" s="511" t="s">
        <v>1162</v>
      </c>
    </row>
    <row r="19" spans="1:10" ht="105">
      <c r="A19" s="496"/>
      <c r="B19" s="492"/>
      <c r="C19" s="492" t="s">
        <v>360</v>
      </c>
      <c r="D19" s="358" t="s">
        <v>1174</v>
      </c>
      <c r="E19" s="492" t="s">
        <v>1176</v>
      </c>
      <c r="F19" s="512" t="s">
        <v>1058</v>
      </c>
      <c r="G19" s="377">
        <v>1</v>
      </c>
      <c r="H19" s="383" t="s">
        <v>1165</v>
      </c>
      <c r="I19" s="515" t="s">
        <v>1175</v>
      </c>
      <c r="J19" s="511" t="s">
        <v>1180</v>
      </c>
    </row>
    <row r="20" spans="1:10" ht="75">
      <c r="A20" s="496"/>
      <c r="B20" s="492"/>
      <c r="C20" s="492" t="s">
        <v>361</v>
      </c>
      <c r="D20" s="358" t="s">
        <v>118</v>
      </c>
      <c r="E20" s="492" t="s">
        <v>1177</v>
      </c>
      <c r="F20" s="512" t="s">
        <v>1203</v>
      </c>
      <c r="G20" s="512" t="s">
        <v>1204</v>
      </c>
      <c r="H20" s="522" t="s">
        <v>1169</v>
      </c>
      <c r="I20" s="515" t="s">
        <v>1175</v>
      </c>
      <c r="J20" s="511" t="s">
        <v>1180</v>
      </c>
    </row>
    <row r="21" spans="1:10" ht="60">
      <c r="A21" s="496"/>
      <c r="B21" s="492"/>
      <c r="C21" s="492"/>
      <c r="D21" s="358" t="s">
        <v>120</v>
      </c>
      <c r="E21" s="492" t="s">
        <v>1178</v>
      </c>
      <c r="F21" s="377">
        <v>0.25</v>
      </c>
      <c r="G21" s="377">
        <v>1</v>
      </c>
      <c r="H21" s="522" t="s">
        <v>1170</v>
      </c>
      <c r="I21" s="515" t="s">
        <v>1175</v>
      </c>
      <c r="J21" s="511" t="s">
        <v>1180</v>
      </c>
    </row>
    <row r="22" spans="1:10" ht="60">
      <c r="A22" s="496"/>
      <c r="B22" s="492"/>
      <c r="C22" s="492" t="s">
        <v>362</v>
      </c>
      <c r="D22" s="358" t="s">
        <v>1173</v>
      </c>
      <c r="E22" s="492" t="s">
        <v>1181</v>
      </c>
      <c r="F22" s="377">
        <v>0.8</v>
      </c>
      <c r="G22" s="377">
        <v>1</v>
      </c>
      <c r="H22" s="522" t="s">
        <v>1171</v>
      </c>
      <c r="I22" s="515" t="s">
        <v>1175</v>
      </c>
      <c r="J22" s="511" t="s">
        <v>1180</v>
      </c>
    </row>
    <row r="23" spans="1:10" ht="60">
      <c r="A23" s="496"/>
      <c r="B23" s="492"/>
      <c r="C23" s="492"/>
      <c r="D23" s="358" t="s">
        <v>53</v>
      </c>
      <c r="E23" s="492" t="s">
        <v>1179</v>
      </c>
      <c r="F23" s="377">
        <v>0.7</v>
      </c>
      <c r="G23" s="377">
        <v>1</v>
      </c>
      <c r="H23" s="522" t="s">
        <v>1172</v>
      </c>
      <c r="I23" s="515" t="s">
        <v>1175</v>
      </c>
      <c r="J23" s="511" t="s">
        <v>1180</v>
      </c>
    </row>
    <row r="24" spans="1:10" ht="45">
      <c r="A24" s="496">
        <v>8</v>
      </c>
      <c r="B24" s="492" t="s">
        <v>601</v>
      </c>
      <c r="C24" s="492" t="s">
        <v>604</v>
      </c>
      <c r="D24" s="442" t="s">
        <v>603</v>
      </c>
      <c r="E24" s="492" t="s">
        <v>1182</v>
      </c>
      <c r="F24" s="512" t="s">
        <v>1183</v>
      </c>
      <c r="G24" s="514" t="s">
        <v>1184</v>
      </c>
      <c r="H24" s="522" t="s">
        <v>1185</v>
      </c>
      <c r="I24" s="511" t="s">
        <v>1188</v>
      </c>
      <c r="J24" s="511" t="s">
        <v>1189</v>
      </c>
    </row>
    <row r="25" spans="1:10" ht="45">
      <c r="A25" s="496"/>
      <c r="B25" s="492"/>
      <c r="C25" s="492" t="s">
        <v>606</v>
      </c>
      <c r="D25" s="358" t="s">
        <v>607</v>
      </c>
      <c r="E25" s="496" t="s">
        <v>1187</v>
      </c>
      <c r="F25" s="520" t="s">
        <v>1196</v>
      </c>
      <c r="G25" s="520" t="s">
        <v>1196</v>
      </c>
      <c r="H25" s="522" t="s">
        <v>1186</v>
      </c>
      <c r="I25" s="511" t="s">
        <v>1188</v>
      </c>
      <c r="J25" s="511" t="s">
        <v>1189</v>
      </c>
    </row>
    <row r="26" spans="1:10" ht="120">
      <c r="A26" s="496">
        <v>9</v>
      </c>
      <c r="B26" s="492" t="s">
        <v>126</v>
      </c>
      <c r="C26" s="492" t="s">
        <v>403</v>
      </c>
      <c r="D26" s="358" t="s">
        <v>1194</v>
      </c>
      <c r="E26" s="496" t="s">
        <v>1195</v>
      </c>
      <c r="F26" s="512" t="s">
        <v>1197</v>
      </c>
      <c r="G26" s="512" t="s">
        <v>1197</v>
      </c>
      <c r="H26" s="38" t="s">
        <v>518</v>
      </c>
      <c r="I26" s="515" t="s">
        <v>1192</v>
      </c>
      <c r="J26" s="515" t="s">
        <v>1193</v>
      </c>
    </row>
    <row r="27" spans="1:10" ht="45">
      <c r="A27" s="496"/>
      <c r="B27" s="492"/>
      <c r="C27" s="492" t="s">
        <v>522</v>
      </c>
      <c r="D27" s="358" t="s">
        <v>524</v>
      </c>
      <c r="E27" s="496" t="s">
        <v>1198</v>
      </c>
      <c r="F27" s="512" t="s">
        <v>1200</v>
      </c>
      <c r="G27" s="512" t="s">
        <v>1200</v>
      </c>
      <c r="H27" s="522" t="s">
        <v>1190</v>
      </c>
      <c r="I27" s="515" t="s">
        <v>1192</v>
      </c>
      <c r="J27" s="515" t="s">
        <v>1193</v>
      </c>
    </row>
    <row r="28" spans="1:10" ht="30">
      <c r="A28" s="496"/>
      <c r="B28" s="492"/>
      <c r="C28" s="492"/>
      <c r="D28" s="358"/>
      <c r="E28" s="496" t="s">
        <v>1199</v>
      </c>
      <c r="F28" s="512" t="s">
        <v>1201</v>
      </c>
      <c r="G28" s="512" t="s">
        <v>1202</v>
      </c>
      <c r="H28" s="522"/>
      <c r="I28" s="515"/>
      <c r="J28" s="515"/>
    </row>
    <row r="29" spans="1:10" ht="45">
      <c r="A29" s="496"/>
      <c r="B29" s="492"/>
      <c r="C29" s="492"/>
      <c r="D29" s="492" t="s">
        <v>527</v>
      </c>
      <c r="E29" s="496" t="s">
        <v>1206</v>
      </c>
      <c r="F29" s="512" t="s">
        <v>1200</v>
      </c>
      <c r="G29" s="512" t="s">
        <v>1200</v>
      </c>
      <c r="H29" s="515" t="s">
        <v>1191</v>
      </c>
      <c r="I29" s="515" t="s">
        <v>1192</v>
      </c>
      <c r="J29" s="515" t="s">
        <v>1193</v>
      </c>
    </row>
    <row r="30" spans="1:10" ht="60">
      <c r="A30" s="496">
        <v>10</v>
      </c>
      <c r="B30" s="492" t="s">
        <v>588</v>
      </c>
      <c r="C30" s="492" t="s">
        <v>805</v>
      </c>
      <c r="D30" s="492" t="s">
        <v>806</v>
      </c>
      <c r="E30" s="4" t="s">
        <v>807</v>
      </c>
      <c r="F30" s="520" t="s">
        <v>1205</v>
      </c>
      <c r="G30" s="520" t="s">
        <v>1205</v>
      </c>
      <c r="H30" s="41" t="s">
        <v>612</v>
      </c>
      <c r="I30" s="510" t="s">
        <v>1207</v>
      </c>
      <c r="J30" s="506" t="s">
        <v>1208</v>
      </c>
    </row>
    <row r="31" spans="1:10" ht="45">
      <c r="A31" s="496"/>
      <c r="B31" s="492"/>
      <c r="C31" s="492"/>
      <c r="D31" s="492"/>
      <c r="E31" s="4" t="s">
        <v>809</v>
      </c>
      <c r="F31" s="520" t="s">
        <v>1205</v>
      </c>
      <c r="G31" s="520" t="s">
        <v>1205</v>
      </c>
      <c r="H31" s="41" t="s">
        <v>613</v>
      </c>
      <c r="I31" s="510" t="s">
        <v>1207</v>
      </c>
      <c r="J31" s="506" t="s">
        <v>1208</v>
      </c>
    </row>
    <row r="32" spans="1:10" ht="60">
      <c r="A32" s="496"/>
      <c r="B32" s="492"/>
      <c r="C32" s="492"/>
      <c r="D32" s="492"/>
      <c r="E32" s="4" t="s">
        <v>810</v>
      </c>
      <c r="F32" s="520" t="s">
        <v>1205</v>
      </c>
      <c r="G32" s="520" t="s">
        <v>1205</v>
      </c>
      <c r="H32" s="41" t="s">
        <v>591</v>
      </c>
      <c r="I32" s="510" t="s">
        <v>1207</v>
      </c>
      <c r="J32" s="506" t="s">
        <v>1208</v>
      </c>
    </row>
    <row r="33" spans="1:10" ht="45">
      <c r="A33" s="496"/>
      <c r="B33" s="492"/>
      <c r="C33" s="492"/>
      <c r="D33" s="492"/>
      <c r="E33" s="4" t="s">
        <v>811</v>
      </c>
      <c r="F33" s="520" t="s">
        <v>1205</v>
      </c>
      <c r="G33" s="520" t="s">
        <v>1205</v>
      </c>
      <c r="H33" s="41" t="s">
        <v>614</v>
      </c>
      <c r="I33" s="510" t="s">
        <v>1207</v>
      </c>
      <c r="J33" s="506" t="s">
        <v>1208</v>
      </c>
    </row>
    <row r="34" spans="1:10" ht="75">
      <c r="A34" s="496">
        <v>11</v>
      </c>
      <c r="B34" s="492" t="s">
        <v>31</v>
      </c>
      <c r="C34" s="493" t="s">
        <v>363</v>
      </c>
      <c r="D34" s="492" t="s">
        <v>92</v>
      </c>
      <c r="E34" s="4" t="s">
        <v>717</v>
      </c>
      <c r="F34" s="378" t="s">
        <v>1205</v>
      </c>
      <c r="G34" s="377">
        <v>1</v>
      </c>
      <c r="H34" s="510" t="s">
        <v>1209</v>
      </c>
      <c r="I34" s="510" t="s">
        <v>1135</v>
      </c>
      <c r="J34" s="510" t="s">
        <v>1142</v>
      </c>
    </row>
    <row r="35" spans="1:10" ht="75">
      <c r="A35" s="496">
        <v>12</v>
      </c>
      <c r="B35" s="492" t="s">
        <v>32</v>
      </c>
      <c r="C35" s="493" t="s">
        <v>364</v>
      </c>
      <c r="D35" s="493" t="s">
        <v>131</v>
      </c>
      <c r="E35" s="493" t="s">
        <v>1218</v>
      </c>
      <c r="F35" s="378" t="s">
        <v>1219</v>
      </c>
      <c r="G35" s="378" t="s">
        <v>1220</v>
      </c>
      <c r="H35" s="515" t="s">
        <v>1210</v>
      </c>
      <c r="I35" s="515" t="s">
        <v>1212</v>
      </c>
      <c r="J35" s="515" t="s">
        <v>1213</v>
      </c>
    </row>
    <row r="36" spans="1:10" ht="60">
      <c r="A36" s="496"/>
      <c r="B36" s="492"/>
      <c r="C36" s="493"/>
      <c r="D36" s="493"/>
      <c r="E36" s="493" t="s">
        <v>1221</v>
      </c>
      <c r="F36" s="378" t="s">
        <v>1168</v>
      </c>
      <c r="G36" s="378" t="s">
        <v>1168</v>
      </c>
      <c r="H36" s="521" t="s">
        <v>1214</v>
      </c>
      <c r="I36" s="515" t="s">
        <v>1212</v>
      </c>
      <c r="J36" s="515" t="s">
        <v>1213</v>
      </c>
    </row>
    <row r="37" spans="1:10" ht="75">
      <c r="A37" s="496">
        <v>13</v>
      </c>
      <c r="B37" s="492" t="s">
        <v>618</v>
      </c>
      <c r="C37" s="492" t="s">
        <v>620</v>
      </c>
      <c r="D37" s="355" t="s">
        <v>617</v>
      </c>
      <c r="E37" s="528" t="s">
        <v>622</v>
      </c>
      <c r="F37" s="372" t="s">
        <v>1204</v>
      </c>
      <c r="G37" s="378" t="s">
        <v>1204</v>
      </c>
      <c r="H37" s="83" t="s">
        <v>1222</v>
      </c>
      <c r="I37" s="510" t="s">
        <v>1135</v>
      </c>
      <c r="J37" s="510" t="s">
        <v>1142</v>
      </c>
    </row>
    <row r="38" spans="1:10" ht="60">
      <c r="A38" s="496"/>
      <c r="B38" s="492"/>
      <c r="C38" s="492"/>
      <c r="D38" s="355"/>
      <c r="E38" s="529" t="s">
        <v>624</v>
      </c>
      <c r="F38" s="372" t="s">
        <v>1204</v>
      </c>
      <c r="G38" s="378" t="s">
        <v>1204</v>
      </c>
      <c r="H38" s="526" t="s">
        <v>53</v>
      </c>
      <c r="I38" s="511"/>
      <c r="J38" s="511"/>
    </row>
    <row r="39" spans="1:10" ht="195">
      <c r="A39" s="496">
        <v>14</v>
      </c>
      <c r="B39" s="492" t="s">
        <v>637</v>
      </c>
      <c r="C39" s="492" t="s">
        <v>647</v>
      </c>
      <c r="D39" s="493" t="s">
        <v>1014</v>
      </c>
      <c r="E39" s="527" t="s">
        <v>1215</v>
      </c>
      <c r="F39" s="378" t="s">
        <v>1216</v>
      </c>
      <c r="G39" s="378" t="s">
        <v>1217</v>
      </c>
      <c r="H39" s="515" t="s">
        <v>1211</v>
      </c>
      <c r="I39" s="515" t="s">
        <v>1212</v>
      </c>
      <c r="J39" s="515" t="s">
        <v>1213</v>
      </c>
    </row>
    <row r="40" spans="1:10" ht="75">
      <c r="A40" s="496">
        <v>15</v>
      </c>
      <c r="B40" s="492" t="s">
        <v>664</v>
      </c>
      <c r="C40" s="492" t="s">
        <v>665</v>
      </c>
      <c r="D40" s="493" t="s">
        <v>666</v>
      </c>
      <c r="E40" s="492" t="s">
        <v>1226</v>
      </c>
      <c r="F40" s="379" t="s">
        <v>1227</v>
      </c>
      <c r="G40" s="379" t="s">
        <v>1168</v>
      </c>
      <c r="H40" s="506" t="s">
        <v>1223</v>
      </c>
      <c r="I40" s="506" t="s">
        <v>1224</v>
      </c>
      <c r="J40" s="506" t="s">
        <v>1225</v>
      </c>
    </row>
    <row r="41" spans="1:10" ht="75">
      <c r="A41" s="496">
        <v>16</v>
      </c>
      <c r="B41" s="492" t="s">
        <v>34</v>
      </c>
      <c r="C41" s="493" t="s">
        <v>365</v>
      </c>
      <c r="D41" s="492" t="s">
        <v>135</v>
      </c>
      <c r="E41" s="493" t="s">
        <v>1229</v>
      </c>
      <c r="F41" s="379" t="s">
        <v>1230</v>
      </c>
      <c r="G41" s="379" t="s">
        <v>1230</v>
      </c>
      <c r="H41" s="506" t="s">
        <v>1228</v>
      </c>
      <c r="I41" s="506" t="s">
        <v>1224</v>
      </c>
      <c r="J41" s="506" t="s">
        <v>1225</v>
      </c>
    </row>
    <row r="42" spans="1:10" ht="75">
      <c r="A42" s="496"/>
      <c r="B42" s="492"/>
      <c r="C42" s="493"/>
      <c r="D42" s="492" t="s">
        <v>1236</v>
      </c>
      <c r="E42" s="493" t="s">
        <v>1238</v>
      </c>
      <c r="F42" s="379" t="s">
        <v>1204</v>
      </c>
      <c r="G42" s="379" t="s">
        <v>1204</v>
      </c>
      <c r="H42" s="530" t="s">
        <v>1231</v>
      </c>
      <c r="I42" s="506" t="s">
        <v>1224</v>
      </c>
      <c r="J42" s="506" t="s">
        <v>1225</v>
      </c>
    </row>
    <row r="43" spans="1:10" ht="63">
      <c r="A43" s="496"/>
      <c r="B43" s="492"/>
      <c r="C43" s="493" t="s">
        <v>823</v>
      </c>
      <c r="D43" s="493" t="s">
        <v>824</v>
      </c>
      <c r="E43" s="493" t="s">
        <v>1234</v>
      </c>
      <c r="F43" s="379" t="s">
        <v>1203</v>
      </c>
      <c r="G43" s="379" t="s">
        <v>1235</v>
      </c>
      <c r="H43" s="530" t="s">
        <v>1232</v>
      </c>
      <c r="I43" s="531" t="s">
        <v>1224</v>
      </c>
      <c r="J43" s="506" t="s">
        <v>1233</v>
      </c>
    </row>
    <row r="44" spans="1:10" ht="60">
      <c r="A44" s="496"/>
      <c r="B44" s="492"/>
      <c r="C44" s="493" t="s">
        <v>366</v>
      </c>
      <c r="D44" s="493" t="s">
        <v>136</v>
      </c>
      <c r="E44" s="532" t="s">
        <v>1243</v>
      </c>
      <c r="F44" s="379" t="s">
        <v>1168</v>
      </c>
      <c r="G44" s="379" t="s">
        <v>1168</v>
      </c>
      <c r="H44" s="506" t="s">
        <v>1239</v>
      </c>
      <c r="I44" s="506" t="s">
        <v>1241</v>
      </c>
      <c r="J44" s="506" t="s">
        <v>1242</v>
      </c>
    </row>
    <row r="45" spans="1:10" ht="75">
      <c r="A45" s="496"/>
      <c r="B45" s="492"/>
      <c r="C45" s="493"/>
      <c r="D45" s="492" t="s">
        <v>137</v>
      </c>
      <c r="E45" s="532" t="s">
        <v>1243</v>
      </c>
      <c r="F45" s="379" t="s">
        <v>1168</v>
      </c>
      <c r="G45" s="379" t="s">
        <v>1168</v>
      </c>
      <c r="H45" s="530" t="s">
        <v>1240</v>
      </c>
      <c r="I45" s="506" t="s">
        <v>1241</v>
      </c>
      <c r="J45" s="506" t="s">
        <v>1242</v>
      </c>
    </row>
    <row r="46" spans="1:10" ht="63">
      <c r="A46" s="496">
        <v>17</v>
      </c>
      <c r="B46" s="493" t="s">
        <v>36</v>
      </c>
      <c r="C46" s="493" t="s">
        <v>829</v>
      </c>
      <c r="D46" s="492" t="s">
        <v>830</v>
      </c>
      <c r="E46" s="492" t="s">
        <v>1247</v>
      </c>
      <c r="F46" s="379" t="s">
        <v>1245</v>
      </c>
      <c r="G46" s="379" t="s">
        <v>1246</v>
      </c>
      <c r="H46" s="517" t="s">
        <v>1237</v>
      </c>
      <c r="I46" s="531" t="s">
        <v>1224</v>
      </c>
      <c r="J46" s="506" t="s">
        <v>1233</v>
      </c>
    </row>
    <row r="47" spans="1:10" ht="45">
      <c r="A47" s="496">
        <v>18</v>
      </c>
      <c r="B47" s="492" t="s">
        <v>37</v>
      </c>
      <c r="C47" s="493" t="s">
        <v>833</v>
      </c>
      <c r="D47" s="492" t="s">
        <v>834</v>
      </c>
      <c r="E47" s="492" t="s">
        <v>1250</v>
      </c>
      <c r="F47" s="379" t="s">
        <v>1058</v>
      </c>
      <c r="G47" s="533">
        <v>0.5</v>
      </c>
      <c r="H47" s="517" t="s">
        <v>1248</v>
      </c>
      <c r="I47" s="554" t="s">
        <v>1429</v>
      </c>
      <c r="J47" s="506" t="s">
        <v>1249</v>
      </c>
    </row>
    <row r="48" spans="1:10" ht="90">
      <c r="A48" s="496">
        <v>19</v>
      </c>
      <c r="B48" s="492" t="s">
        <v>610</v>
      </c>
      <c r="C48" s="493" t="s">
        <v>720</v>
      </c>
      <c r="D48" s="493" t="s">
        <v>721</v>
      </c>
      <c r="E48" s="492" t="s">
        <v>1263</v>
      </c>
      <c r="F48" s="379" t="s">
        <v>1203</v>
      </c>
      <c r="G48" s="379" t="s">
        <v>1203</v>
      </c>
      <c r="H48" s="521" t="s">
        <v>468</v>
      </c>
      <c r="I48" s="506" t="s">
        <v>1259</v>
      </c>
      <c r="J48" s="506" t="s">
        <v>1213</v>
      </c>
    </row>
    <row r="49" spans="1:10" ht="60">
      <c r="A49" s="496"/>
      <c r="B49" s="492"/>
      <c r="C49" s="493" t="s">
        <v>611</v>
      </c>
      <c r="D49" s="492" t="s">
        <v>724</v>
      </c>
      <c r="E49" s="492" t="s">
        <v>1263</v>
      </c>
      <c r="F49" s="379" t="s">
        <v>1203</v>
      </c>
      <c r="G49" s="379" t="s">
        <v>1203</v>
      </c>
      <c r="H49" s="521" t="s">
        <v>1258</v>
      </c>
      <c r="I49" s="506" t="s">
        <v>1259</v>
      </c>
      <c r="J49" s="506" t="s">
        <v>1213</v>
      </c>
    </row>
    <row r="50" spans="1:10" ht="60">
      <c r="A50" s="496"/>
      <c r="B50" s="492"/>
      <c r="C50" s="493"/>
      <c r="D50" s="492" t="s">
        <v>53</v>
      </c>
      <c r="E50" s="492" t="s">
        <v>1263</v>
      </c>
      <c r="F50" s="379" t="s">
        <v>1203</v>
      </c>
      <c r="G50" s="379" t="s">
        <v>1203</v>
      </c>
      <c r="H50" s="521" t="s">
        <v>725</v>
      </c>
      <c r="I50" s="506" t="s">
        <v>1259</v>
      </c>
      <c r="J50" s="506" t="s">
        <v>1213</v>
      </c>
    </row>
    <row r="51" spans="1:10" ht="60">
      <c r="A51" s="496"/>
      <c r="B51" s="492"/>
      <c r="C51" s="492" t="s">
        <v>1017</v>
      </c>
      <c r="D51" s="492" t="s">
        <v>1018</v>
      </c>
      <c r="E51" s="492" t="s">
        <v>1261</v>
      </c>
      <c r="F51" s="379" t="s">
        <v>1203</v>
      </c>
      <c r="G51" s="379" t="s">
        <v>1203</v>
      </c>
      <c r="H51" s="521" t="s">
        <v>1260</v>
      </c>
      <c r="I51" s="506" t="s">
        <v>1259</v>
      </c>
      <c r="J51" s="506" t="s">
        <v>1213</v>
      </c>
    </row>
    <row r="52" spans="1:10" ht="165">
      <c r="A52" s="496"/>
      <c r="B52" s="492"/>
      <c r="C52" s="493" t="s">
        <v>730</v>
      </c>
      <c r="D52" s="492" t="s">
        <v>731</v>
      </c>
      <c r="E52" s="492" t="s">
        <v>1262</v>
      </c>
      <c r="F52" s="379" t="s">
        <v>1203</v>
      </c>
      <c r="G52" s="379" t="s">
        <v>1203</v>
      </c>
      <c r="H52" s="521" t="s">
        <v>469</v>
      </c>
      <c r="I52" s="506" t="s">
        <v>1259</v>
      </c>
      <c r="J52" s="506" t="s">
        <v>1213</v>
      </c>
    </row>
    <row r="53" spans="1:10" ht="150">
      <c r="A53" s="496">
        <v>20</v>
      </c>
      <c r="B53" s="492" t="s">
        <v>40</v>
      </c>
      <c r="C53" s="493" t="s">
        <v>1277</v>
      </c>
      <c r="D53" s="492" t="s">
        <v>1278</v>
      </c>
      <c r="E53" s="537" t="s">
        <v>1275</v>
      </c>
      <c r="F53" s="379" t="s">
        <v>1058</v>
      </c>
      <c r="G53" s="379" t="s">
        <v>1276</v>
      </c>
      <c r="H53" s="521" t="s">
        <v>1271</v>
      </c>
      <c r="I53" s="506" t="s">
        <v>1272</v>
      </c>
      <c r="J53" s="506" t="s">
        <v>1273</v>
      </c>
    </row>
    <row r="54" spans="1:10" ht="30">
      <c r="A54" s="496"/>
      <c r="B54" s="492"/>
      <c r="C54" s="493"/>
      <c r="D54" s="492"/>
      <c r="E54" s="492" t="s">
        <v>1274</v>
      </c>
      <c r="F54" s="379" t="s">
        <v>1058</v>
      </c>
      <c r="G54" s="379" t="s">
        <v>1276</v>
      </c>
      <c r="H54" s="521"/>
      <c r="I54" s="506"/>
      <c r="J54" s="506"/>
    </row>
    <row r="55" spans="1:10" ht="30">
      <c r="A55" s="496"/>
      <c r="B55" s="492"/>
      <c r="C55" s="493" t="s">
        <v>53</v>
      </c>
      <c r="D55" s="492" t="s">
        <v>53</v>
      </c>
      <c r="E55" s="492" t="s">
        <v>1279</v>
      </c>
      <c r="F55" s="379" t="s">
        <v>1058</v>
      </c>
      <c r="G55" s="379" t="s">
        <v>1281</v>
      </c>
      <c r="H55" s="506" t="s">
        <v>53</v>
      </c>
      <c r="I55" s="515"/>
      <c r="J55" s="515"/>
    </row>
    <row r="56" spans="1:10" ht="60">
      <c r="A56" s="496">
        <v>21</v>
      </c>
      <c r="B56" s="492" t="s">
        <v>412</v>
      </c>
      <c r="C56" s="492" t="s">
        <v>413</v>
      </c>
      <c r="D56" s="358" t="s">
        <v>1032</v>
      </c>
      <c r="E56" s="492" t="s">
        <v>1034</v>
      </c>
      <c r="F56" s="360" t="s">
        <v>1058</v>
      </c>
      <c r="G56" s="538">
        <v>0.6</v>
      </c>
      <c r="H56" s="495" t="s">
        <v>1283</v>
      </c>
      <c r="I56" s="590" t="s">
        <v>1224</v>
      </c>
      <c r="J56" s="506" t="s">
        <v>1311</v>
      </c>
    </row>
    <row r="57" spans="1:10" ht="75">
      <c r="A57" s="496"/>
      <c r="B57" s="492"/>
      <c r="C57" s="492" t="s">
        <v>1035</v>
      </c>
      <c r="D57" s="358" t="s">
        <v>420</v>
      </c>
      <c r="E57" s="379" t="s">
        <v>1285</v>
      </c>
      <c r="F57" s="360" t="s">
        <v>1058</v>
      </c>
      <c r="G57" s="360" t="s">
        <v>1286</v>
      </c>
      <c r="H57" s="492" t="s">
        <v>470</v>
      </c>
      <c r="I57" s="554" t="s">
        <v>1312</v>
      </c>
      <c r="J57" s="506" t="s">
        <v>1311</v>
      </c>
    </row>
    <row r="58" spans="1:10" ht="75">
      <c r="A58" s="496"/>
      <c r="B58" s="492"/>
      <c r="C58" s="493" t="s">
        <v>419</v>
      </c>
      <c r="D58" s="358" t="s">
        <v>1037</v>
      </c>
      <c r="E58" s="492" t="s">
        <v>1039</v>
      </c>
      <c r="F58" s="360" t="s">
        <v>1284</v>
      </c>
      <c r="G58" s="379" t="s">
        <v>1284</v>
      </c>
      <c r="H58" s="492" t="s">
        <v>1038</v>
      </c>
      <c r="I58" s="554" t="s">
        <v>1175</v>
      </c>
      <c r="J58" s="506" t="s">
        <v>1180</v>
      </c>
    </row>
    <row r="59" spans="1:10" ht="120">
      <c r="A59" s="496">
        <v>22</v>
      </c>
      <c r="B59" s="493" t="s">
        <v>43</v>
      </c>
      <c r="C59" s="493" t="s">
        <v>421</v>
      </c>
      <c r="D59" s="355" t="s">
        <v>687</v>
      </c>
      <c r="E59" s="542" t="s">
        <v>1301</v>
      </c>
      <c r="F59" s="543" t="s">
        <v>1058</v>
      </c>
      <c r="G59" s="539" t="s">
        <v>1300</v>
      </c>
      <c r="H59" s="540" t="s">
        <v>838</v>
      </c>
      <c r="I59" s="554" t="s">
        <v>1151</v>
      </c>
      <c r="J59" s="506" t="s">
        <v>1150</v>
      </c>
    </row>
    <row r="60" spans="1:10" ht="45">
      <c r="A60" s="496"/>
      <c r="B60" s="493"/>
      <c r="C60" s="493"/>
      <c r="D60" s="355"/>
      <c r="E60" s="544" t="s">
        <v>1288</v>
      </c>
      <c r="F60" s="545" t="s">
        <v>1302</v>
      </c>
      <c r="G60" s="546">
        <v>1</v>
      </c>
      <c r="H60" s="547" t="s">
        <v>1287</v>
      </c>
      <c r="I60" s="554" t="s">
        <v>1151</v>
      </c>
      <c r="J60" s="506" t="s">
        <v>1150</v>
      </c>
    </row>
    <row r="61" spans="1:10">
      <c r="A61" s="496"/>
      <c r="B61" s="493"/>
      <c r="C61" s="493"/>
      <c r="D61" s="355"/>
      <c r="E61" s="548" t="s">
        <v>1289</v>
      </c>
      <c r="F61" s="549" t="s">
        <v>1302</v>
      </c>
      <c r="G61" s="550">
        <v>1</v>
      </c>
      <c r="H61" s="548"/>
      <c r="I61" s="522"/>
      <c r="J61" s="515"/>
    </row>
    <row r="62" spans="1:10">
      <c r="A62" s="496"/>
      <c r="B62" s="493"/>
      <c r="C62" s="493"/>
      <c r="D62" s="355"/>
      <c r="E62" s="548" t="s">
        <v>1290</v>
      </c>
      <c r="F62" s="549" t="s">
        <v>1302</v>
      </c>
      <c r="G62" s="550">
        <v>0</v>
      </c>
      <c r="H62" s="548"/>
      <c r="I62" s="522"/>
      <c r="J62" s="515"/>
    </row>
    <row r="63" spans="1:10">
      <c r="A63" s="496"/>
      <c r="B63" s="493"/>
      <c r="C63" s="493"/>
      <c r="D63" s="355"/>
      <c r="E63" s="548" t="s">
        <v>1291</v>
      </c>
      <c r="F63" s="549" t="s">
        <v>1302</v>
      </c>
      <c r="G63" s="550">
        <v>1</v>
      </c>
      <c r="H63" s="548" t="s">
        <v>53</v>
      </c>
      <c r="I63" s="522"/>
      <c r="J63" s="515"/>
    </row>
    <row r="64" spans="1:10">
      <c r="A64" s="496"/>
      <c r="B64" s="493"/>
      <c r="C64" s="493"/>
      <c r="D64" s="355"/>
      <c r="E64" s="548" t="s">
        <v>1292</v>
      </c>
      <c r="F64" s="549" t="s">
        <v>1302</v>
      </c>
      <c r="G64" s="550">
        <v>1</v>
      </c>
      <c r="H64" s="548"/>
      <c r="I64" s="522"/>
      <c r="J64" s="515"/>
    </row>
    <row r="65" spans="1:10">
      <c r="A65" s="496"/>
      <c r="B65" s="493"/>
      <c r="C65" s="493"/>
      <c r="D65" s="355"/>
      <c r="E65" s="527" t="s">
        <v>1293</v>
      </c>
      <c r="F65" s="551" t="s">
        <v>1302</v>
      </c>
      <c r="G65" s="552">
        <v>0</v>
      </c>
      <c r="H65" s="527"/>
      <c r="I65" s="522"/>
      <c r="J65" s="515"/>
    </row>
    <row r="66" spans="1:10" ht="30">
      <c r="A66" s="496"/>
      <c r="B66" s="493"/>
      <c r="C66" s="493"/>
      <c r="D66" s="355"/>
      <c r="E66" s="544" t="s">
        <v>1295</v>
      </c>
      <c r="F66" s="545" t="s">
        <v>1302</v>
      </c>
      <c r="G66" s="546">
        <v>1</v>
      </c>
      <c r="H66" s="544" t="s">
        <v>1294</v>
      </c>
      <c r="I66" s="554" t="s">
        <v>1151</v>
      </c>
      <c r="J66" s="506" t="s">
        <v>1150</v>
      </c>
    </row>
    <row r="67" spans="1:10">
      <c r="A67" s="496"/>
      <c r="B67" s="493"/>
      <c r="C67" s="493"/>
      <c r="D67" s="355"/>
      <c r="E67" s="548" t="s">
        <v>1296</v>
      </c>
      <c r="F67" s="549" t="s">
        <v>1302</v>
      </c>
      <c r="G67" s="550">
        <v>1</v>
      </c>
      <c r="H67" s="548"/>
      <c r="I67" s="522"/>
      <c r="J67" s="515"/>
    </row>
    <row r="68" spans="1:10">
      <c r="A68" s="496"/>
      <c r="B68" s="493"/>
      <c r="C68" s="493"/>
      <c r="D68" s="355"/>
      <c r="E68" s="527" t="s">
        <v>1297</v>
      </c>
      <c r="F68" s="551" t="s">
        <v>1302</v>
      </c>
      <c r="G68" s="552">
        <v>0</v>
      </c>
      <c r="H68" s="527"/>
      <c r="I68" s="522"/>
      <c r="J68" s="515"/>
    </row>
    <row r="69" spans="1:10" ht="30">
      <c r="A69" s="496"/>
      <c r="B69" s="493"/>
      <c r="C69" s="493"/>
      <c r="D69" s="355"/>
      <c r="E69" s="544" t="s">
        <v>1298</v>
      </c>
      <c r="F69" s="545" t="s">
        <v>1302</v>
      </c>
      <c r="G69" s="546">
        <v>1</v>
      </c>
      <c r="H69" s="544" t="s">
        <v>560</v>
      </c>
      <c r="I69" s="554" t="s">
        <v>1151</v>
      </c>
      <c r="J69" s="506" t="s">
        <v>1150</v>
      </c>
    </row>
    <row r="70" spans="1:10">
      <c r="A70" s="496"/>
      <c r="B70" s="493"/>
      <c r="C70" s="493"/>
      <c r="D70" s="355"/>
      <c r="E70" s="548" t="s">
        <v>1299</v>
      </c>
      <c r="F70" s="549" t="s">
        <v>1302</v>
      </c>
      <c r="G70" s="550">
        <v>1</v>
      </c>
      <c r="H70" s="548"/>
      <c r="I70" s="522"/>
      <c r="J70" s="515"/>
    </row>
    <row r="71" spans="1:10">
      <c r="A71" s="496"/>
      <c r="B71" s="493"/>
      <c r="C71" s="493"/>
      <c r="D71" s="493"/>
      <c r="E71" s="527" t="s">
        <v>1303</v>
      </c>
      <c r="F71" s="551" t="s">
        <v>1302</v>
      </c>
      <c r="G71" s="552">
        <v>0</v>
      </c>
      <c r="H71" s="553"/>
      <c r="I71" s="515"/>
      <c r="J71" s="515"/>
    </row>
    <row r="72" spans="1:10" ht="45">
      <c r="A72" s="496"/>
      <c r="B72" s="493"/>
      <c r="C72" s="493"/>
      <c r="D72" s="355" t="s">
        <v>571</v>
      </c>
      <c r="E72" s="493" t="s">
        <v>1305</v>
      </c>
      <c r="F72" s="551" t="s">
        <v>1302</v>
      </c>
      <c r="G72" s="493" t="s">
        <v>694</v>
      </c>
      <c r="H72" s="554" t="s">
        <v>1304</v>
      </c>
      <c r="I72" s="554" t="s">
        <v>1151</v>
      </c>
      <c r="J72" s="506" t="s">
        <v>1150</v>
      </c>
    </row>
    <row r="73" spans="1:10" ht="30">
      <c r="A73" s="496"/>
      <c r="B73" s="493"/>
      <c r="C73" s="493"/>
      <c r="D73" s="355"/>
      <c r="E73" s="541" t="s">
        <v>53</v>
      </c>
      <c r="F73" s="556" t="s">
        <v>1302</v>
      </c>
      <c r="G73" s="541" t="s">
        <v>695</v>
      </c>
      <c r="H73" s="522"/>
      <c r="I73" s="515"/>
      <c r="J73" s="515"/>
    </row>
    <row r="74" spans="1:10" ht="75">
      <c r="A74" s="496"/>
      <c r="B74" s="493"/>
      <c r="C74" s="493" t="s">
        <v>425</v>
      </c>
      <c r="D74" s="493" t="s">
        <v>1307</v>
      </c>
      <c r="E74" s="492" t="s">
        <v>1308</v>
      </c>
      <c r="F74" s="556" t="s">
        <v>1302</v>
      </c>
      <c r="G74" s="493" t="s">
        <v>696</v>
      </c>
      <c r="H74" s="555" t="s">
        <v>1306</v>
      </c>
      <c r="I74" s="554" t="s">
        <v>1151</v>
      </c>
      <c r="J74" s="506" t="s">
        <v>1150</v>
      </c>
    </row>
    <row r="75" spans="1:10" ht="45">
      <c r="A75" s="496"/>
      <c r="B75" s="493"/>
      <c r="C75" s="493"/>
      <c r="D75" s="493"/>
      <c r="E75" s="492" t="s">
        <v>1309</v>
      </c>
      <c r="F75" s="556" t="s">
        <v>1302</v>
      </c>
      <c r="G75" s="493" t="s">
        <v>696</v>
      </c>
      <c r="H75" s="555"/>
      <c r="I75" s="554"/>
      <c r="J75" s="506"/>
    </row>
    <row r="76" spans="1:10" ht="45">
      <c r="A76" s="496"/>
      <c r="B76" s="493"/>
      <c r="C76" s="493"/>
      <c r="D76" s="493"/>
      <c r="E76" s="492" t="s">
        <v>1310</v>
      </c>
      <c r="F76" s="556" t="s">
        <v>1302</v>
      </c>
      <c r="G76" s="493" t="s">
        <v>696</v>
      </c>
      <c r="H76" s="555"/>
      <c r="I76" s="554"/>
      <c r="J76" s="506"/>
    </row>
    <row r="77" spans="1:10" ht="60">
      <c r="A77" s="496"/>
      <c r="B77" s="493"/>
      <c r="C77" s="493" t="s">
        <v>428</v>
      </c>
      <c r="D77" s="492" t="s">
        <v>429</v>
      </c>
      <c r="E77" s="492" t="s">
        <v>1316</v>
      </c>
      <c r="F77" s="557" t="s">
        <v>1058</v>
      </c>
      <c r="G77" s="493" t="s">
        <v>1313</v>
      </c>
      <c r="H77" s="554" t="s">
        <v>1315</v>
      </c>
      <c r="I77" s="554" t="s">
        <v>1151</v>
      </c>
      <c r="J77" s="506" t="s">
        <v>1150</v>
      </c>
    </row>
    <row r="78" spans="1:10" ht="75">
      <c r="A78" s="496"/>
      <c r="B78" s="493"/>
      <c r="C78" s="493"/>
      <c r="D78" s="492" t="s">
        <v>585</v>
      </c>
      <c r="E78" s="492" t="s">
        <v>1484</v>
      </c>
      <c r="F78" s="557" t="s">
        <v>1058</v>
      </c>
      <c r="G78" s="498" t="s">
        <v>587</v>
      </c>
      <c r="H78" s="530" t="s">
        <v>1314</v>
      </c>
      <c r="I78" s="506" t="s">
        <v>1188</v>
      </c>
      <c r="J78" s="506" t="s">
        <v>1189</v>
      </c>
    </row>
    <row r="79" spans="1:10" ht="90">
      <c r="A79" s="496">
        <v>23</v>
      </c>
      <c r="B79" s="492" t="s">
        <v>45</v>
      </c>
      <c r="C79" s="493" t="s">
        <v>430</v>
      </c>
      <c r="D79" s="493" t="s">
        <v>431</v>
      </c>
      <c r="E79" s="492" t="s">
        <v>1320</v>
      </c>
      <c r="F79" s="518" t="s">
        <v>1058</v>
      </c>
      <c r="G79" s="538">
        <v>1</v>
      </c>
      <c r="H79" s="492" t="s">
        <v>533</v>
      </c>
      <c r="I79" s="554" t="s">
        <v>1318</v>
      </c>
      <c r="J79" s="506" t="s">
        <v>1319</v>
      </c>
    </row>
    <row r="80" spans="1:10" ht="60">
      <c r="A80" s="496"/>
      <c r="B80" s="492"/>
      <c r="C80" s="492" t="s">
        <v>432</v>
      </c>
      <c r="D80" s="355" t="s">
        <v>433</v>
      </c>
      <c r="E80" s="515" t="s">
        <v>1323</v>
      </c>
      <c r="F80" s="364" t="s">
        <v>1204</v>
      </c>
      <c r="G80" s="538">
        <v>1</v>
      </c>
      <c r="H80" s="515" t="s">
        <v>1321</v>
      </c>
      <c r="I80" s="554" t="s">
        <v>1318</v>
      </c>
      <c r="J80" s="506" t="s">
        <v>1319</v>
      </c>
    </row>
    <row r="81" spans="1:10">
      <c r="A81" s="496"/>
      <c r="B81" s="492"/>
      <c r="C81" s="492"/>
      <c r="D81" s="355"/>
      <c r="E81" s="515" t="s">
        <v>1324</v>
      </c>
      <c r="F81" s="364" t="s">
        <v>1204</v>
      </c>
      <c r="G81" s="538">
        <v>1</v>
      </c>
      <c r="H81" s="515"/>
      <c r="I81" s="515"/>
      <c r="J81" s="515"/>
    </row>
    <row r="82" spans="1:10" ht="45">
      <c r="A82" s="496"/>
      <c r="B82" s="492"/>
      <c r="C82" s="492"/>
      <c r="D82" s="355"/>
      <c r="E82" s="515" t="s">
        <v>1325</v>
      </c>
      <c r="F82" s="364" t="s">
        <v>1204</v>
      </c>
      <c r="G82" s="538">
        <v>1</v>
      </c>
      <c r="H82" s="515"/>
      <c r="I82" s="515"/>
      <c r="J82" s="515"/>
    </row>
    <row r="83" spans="1:10" ht="30">
      <c r="A83" s="496"/>
      <c r="B83" s="492"/>
      <c r="C83" s="492"/>
      <c r="D83" s="355"/>
      <c r="E83" s="515" t="s">
        <v>1326</v>
      </c>
      <c r="F83" s="364" t="s">
        <v>1204</v>
      </c>
      <c r="G83" s="538">
        <v>1</v>
      </c>
      <c r="H83" s="515"/>
      <c r="I83" s="515"/>
      <c r="J83" s="515"/>
    </row>
    <row r="84" spans="1:10" ht="45">
      <c r="A84" s="496"/>
      <c r="B84" s="492"/>
      <c r="C84" s="492"/>
      <c r="D84" s="355"/>
      <c r="E84" s="493" t="s">
        <v>1329</v>
      </c>
      <c r="F84" s="364" t="s">
        <v>1204</v>
      </c>
      <c r="G84" s="538">
        <v>1</v>
      </c>
      <c r="H84" s="521" t="s">
        <v>1322</v>
      </c>
      <c r="I84" s="554" t="s">
        <v>1318</v>
      </c>
      <c r="J84" s="506" t="s">
        <v>1319</v>
      </c>
    </row>
    <row r="85" spans="1:10">
      <c r="A85" s="496"/>
      <c r="B85" s="492"/>
      <c r="C85" s="492"/>
      <c r="D85" s="355"/>
      <c r="E85" s="515" t="s">
        <v>1330</v>
      </c>
      <c r="F85" s="364" t="s">
        <v>1204</v>
      </c>
      <c r="G85" s="518" t="s">
        <v>1327</v>
      </c>
      <c r="H85" s="521"/>
      <c r="I85" s="515"/>
      <c r="J85" s="515"/>
    </row>
    <row r="86" spans="1:10">
      <c r="A86" s="496"/>
      <c r="B86" s="492"/>
      <c r="C86" s="492"/>
      <c r="D86" s="355"/>
      <c r="E86" s="515" t="s">
        <v>1331</v>
      </c>
      <c r="F86" s="364" t="s">
        <v>1204</v>
      </c>
      <c r="G86" s="518" t="s">
        <v>1328</v>
      </c>
      <c r="H86" s="558"/>
      <c r="I86" s="515"/>
      <c r="J86" s="515"/>
    </row>
    <row r="87" spans="1:10" ht="45">
      <c r="A87" s="496"/>
      <c r="B87" s="492"/>
      <c r="C87" s="492" t="s">
        <v>434</v>
      </c>
      <c r="D87" s="355" t="s">
        <v>435</v>
      </c>
      <c r="E87" s="515" t="s">
        <v>707</v>
      </c>
      <c r="F87" s="364" t="s">
        <v>1204</v>
      </c>
      <c r="G87" s="538">
        <v>1</v>
      </c>
      <c r="H87" s="559" t="s">
        <v>535</v>
      </c>
      <c r="I87" s="506" t="s">
        <v>1318</v>
      </c>
      <c r="J87" s="506" t="s">
        <v>1319</v>
      </c>
    </row>
    <row r="88" spans="1:10" ht="60">
      <c r="A88" s="496"/>
      <c r="B88" s="492"/>
      <c r="C88" s="492"/>
      <c r="D88" s="355" t="s">
        <v>582</v>
      </c>
      <c r="E88" s="506" t="s">
        <v>1334</v>
      </c>
      <c r="F88" s="364" t="s">
        <v>1204</v>
      </c>
      <c r="G88" s="364" t="s">
        <v>1204</v>
      </c>
      <c r="H88" s="560" t="s">
        <v>1332</v>
      </c>
      <c r="I88" s="506" t="s">
        <v>1318</v>
      </c>
      <c r="J88" s="506" t="s">
        <v>1338</v>
      </c>
    </row>
    <row r="89" spans="1:10" ht="105">
      <c r="A89" s="496"/>
      <c r="B89" s="492"/>
      <c r="C89" s="492"/>
      <c r="D89" s="493" t="s">
        <v>436</v>
      </c>
      <c r="E89" s="492" t="s">
        <v>1335</v>
      </c>
      <c r="F89" s="492" t="s">
        <v>1335</v>
      </c>
      <c r="G89" s="492" t="s">
        <v>1335</v>
      </c>
      <c r="H89" s="558" t="s">
        <v>1333</v>
      </c>
      <c r="I89" s="506" t="s">
        <v>1318</v>
      </c>
      <c r="J89" s="506" t="s">
        <v>1338</v>
      </c>
    </row>
    <row r="90" spans="1:10" ht="45">
      <c r="A90" s="496">
        <v>24</v>
      </c>
      <c r="B90" s="492" t="s">
        <v>46</v>
      </c>
      <c r="C90" s="493" t="s">
        <v>444</v>
      </c>
      <c r="D90" s="493" t="s">
        <v>445</v>
      </c>
      <c r="E90" s="492" t="s">
        <v>1337</v>
      </c>
      <c r="F90" s="492" t="s">
        <v>1337</v>
      </c>
      <c r="G90" s="492" t="s">
        <v>1337</v>
      </c>
      <c r="H90" s="559" t="s">
        <v>1336</v>
      </c>
      <c r="I90" s="506" t="s">
        <v>1339</v>
      </c>
      <c r="J90" s="506" t="s">
        <v>1340</v>
      </c>
    </row>
    <row r="91" spans="1:10" ht="60">
      <c r="A91" s="496">
        <v>25</v>
      </c>
      <c r="B91" s="492" t="s">
        <v>327</v>
      </c>
      <c r="C91" s="493" t="s">
        <v>328</v>
      </c>
      <c r="D91" s="493" t="s">
        <v>503</v>
      </c>
      <c r="E91" s="496" t="s">
        <v>1342</v>
      </c>
      <c r="F91" s="379" t="s">
        <v>1058</v>
      </c>
      <c r="G91" s="379" t="s">
        <v>1343</v>
      </c>
      <c r="H91" s="559" t="s">
        <v>1341</v>
      </c>
      <c r="I91" s="506" t="s">
        <v>1241</v>
      </c>
      <c r="J91" s="506" t="s">
        <v>1345</v>
      </c>
    </row>
    <row r="92" spans="1:10" ht="45">
      <c r="A92" s="496"/>
      <c r="B92" s="492"/>
      <c r="C92" s="493" t="s">
        <v>329</v>
      </c>
      <c r="D92" s="355" t="s">
        <v>500</v>
      </c>
      <c r="E92" s="492" t="s">
        <v>742</v>
      </c>
      <c r="F92" s="379" t="s">
        <v>1058</v>
      </c>
      <c r="G92" s="538">
        <v>1</v>
      </c>
      <c r="H92" s="560" t="s">
        <v>1344</v>
      </c>
      <c r="I92" s="506" t="s">
        <v>1241</v>
      </c>
      <c r="J92" s="506" t="s">
        <v>1345</v>
      </c>
    </row>
    <row r="93" spans="1:10" ht="75">
      <c r="A93" s="496">
        <v>26</v>
      </c>
      <c r="B93" s="492" t="s">
        <v>504</v>
      </c>
      <c r="C93" s="493" t="s">
        <v>333</v>
      </c>
      <c r="D93" s="493" t="s">
        <v>1346</v>
      </c>
      <c r="E93" s="492" t="s">
        <v>1337</v>
      </c>
      <c r="F93" s="492" t="s">
        <v>1337</v>
      </c>
      <c r="G93" s="492" t="s">
        <v>1337</v>
      </c>
      <c r="H93" s="5" t="s">
        <v>508</v>
      </c>
      <c r="I93" s="506" t="s">
        <v>1241</v>
      </c>
      <c r="J93" s="506" t="s">
        <v>1345</v>
      </c>
    </row>
    <row r="94" spans="1:10" ht="120">
      <c r="A94" s="496"/>
      <c r="B94" s="492"/>
      <c r="C94" s="493" t="s">
        <v>1350</v>
      </c>
      <c r="D94" s="493" t="s">
        <v>1351</v>
      </c>
      <c r="E94" s="506" t="s">
        <v>1349</v>
      </c>
      <c r="F94" s="360" t="s">
        <v>1348</v>
      </c>
      <c r="G94" s="538">
        <v>0.7</v>
      </c>
      <c r="H94" s="5" t="s">
        <v>1347</v>
      </c>
      <c r="I94" s="506" t="s">
        <v>1354</v>
      </c>
      <c r="J94" s="506" t="s">
        <v>1345</v>
      </c>
    </row>
    <row r="95" spans="1:10" ht="45">
      <c r="A95" s="496"/>
      <c r="B95" s="492"/>
      <c r="C95" s="493" t="s">
        <v>53</v>
      </c>
      <c r="D95" s="493"/>
      <c r="E95" s="506" t="s">
        <v>1352</v>
      </c>
      <c r="F95" s="360" t="s">
        <v>1348</v>
      </c>
      <c r="G95" s="538">
        <v>0.3</v>
      </c>
      <c r="H95" s="561"/>
      <c r="I95" s="515"/>
      <c r="J95" s="515"/>
    </row>
    <row r="96" spans="1:10" ht="45">
      <c r="A96" s="496"/>
      <c r="B96" s="492"/>
      <c r="C96" s="493"/>
      <c r="D96" s="355" t="s">
        <v>53</v>
      </c>
      <c r="E96" s="493" t="s">
        <v>1353</v>
      </c>
      <c r="F96" s="360" t="s">
        <v>1348</v>
      </c>
      <c r="G96" s="538">
        <v>0.5</v>
      </c>
      <c r="H96" s="561"/>
      <c r="I96" s="515"/>
      <c r="J96" s="515"/>
    </row>
    <row r="97" spans="1:10" ht="75">
      <c r="A97" s="496">
        <v>27</v>
      </c>
      <c r="B97" s="493" t="s">
        <v>47</v>
      </c>
      <c r="C97" s="493" t="s">
        <v>372</v>
      </c>
      <c r="D97" s="355" t="s">
        <v>373</v>
      </c>
      <c r="E97" s="492" t="s">
        <v>1355</v>
      </c>
      <c r="F97" s="360" t="s">
        <v>1348</v>
      </c>
      <c r="G97" s="360" t="s">
        <v>1348</v>
      </c>
      <c r="H97" s="5" t="s">
        <v>511</v>
      </c>
      <c r="I97" s="506" t="s">
        <v>1358</v>
      </c>
      <c r="J97" s="506" t="s">
        <v>1273</v>
      </c>
    </row>
    <row r="98" spans="1:10" ht="90">
      <c r="A98" s="496"/>
      <c r="B98" s="493"/>
      <c r="C98" s="493"/>
      <c r="D98" s="355" t="s">
        <v>753</v>
      </c>
      <c r="E98" s="492" t="s">
        <v>1356</v>
      </c>
      <c r="F98" s="360" t="s">
        <v>1348</v>
      </c>
      <c r="G98" s="360" t="s">
        <v>1348</v>
      </c>
      <c r="H98" s="5" t="s">
        <v>510</v>
      </c>
      <c r="I98" s="506" t="s">
        <v>1358</v>
      </c>
      <c r="J98" s="506" t="s">
        <v>1273</v>
      </c>
    </row>
    <row r="99" spans="1:10" ht="45">
      <c r="A99" s="496"/>
      <c r="B99" s="493"/>
      <c r="C99" s="493"/>
      <c r="D99" s="355"/>
      <c r="E99" s="562" t="s">
        <v>1357</v>
      </c>
      <c r="F99" s="563" t="s">
        <v>1348</v>
      </c>
      <c r="G99" s="563" t="s">
        <v>1348</v>
      </c>
      <c r="H99" s="50" t="s">
        <v>512</v>
      </c>
      <c r="I99" s="506" t="s">
        <v>1358</v>
      </c>
      <c r="J99" s="506" t="s">
        <v>1273</v>
      </c>
    </row>
    <row r="100" spans="1:10" ht="60">
      <c r="A100" s="496"/>
      <c r="B100" s="493"/>
      <c r="C100" s="493" t="s">
        <v>374</v>
      </c>
      <c r="D100" s="355" t="s">
        <v>375</v>
      </c>
      <c r="E100" s="498" t="s">
        <v>1359</v>
      </c>
      <c r="F100" s="379" t="s">
        <v>1058</v>
      </c>
      <c r="G100" s="379" t="s">
        <v>1360</v>
      </c>
      <c r="H100" s="530" t="s">
        <v>1364</v>
      </c>
      <c r="I100" s="554" t="s">
        <v>1362</v>
      </c>
      <c r="J100" s="506" t="s">
        <v>1363</v>
      </c>
    </row>
    <row r="101" spans="1:10" ht="75">
      <c r="A101" s="496"/>
      <c r="B101" s="493"/>
      <c r="C101" s="493"/>
      <c r="D101" s="355" t="s">
        <v>376</v>
      </c>
      <c r="E101" s="506" t="s">
        <v>1361</v>
      </c>
      <c r="F101" s="379" t="s">
        <v>1203</v>
      </c>
      <c r="G101" s="564" t="s">
        <v>555</v>
      </c>
      <c r="H101" s="530" t="s">
        <v>1365</v>
      </c>
      <c r="I101" s="554" t="s">
        <v>1362</v>
      </c>
      <c r="J101" s="506" t="s">
        <v>1363</v>
      </c>
    </row>
    <row r="102" spans="1:10">
      <c r="A102" s="496"/>
      <c r="B102" s="493"/>
      <c r="C102" s="493"/>
      <c r="D102" s="355"/>
      <c r="E102" s="498" t="s">
        <v>554</v>
      </c>
      <c r="F102" s="379" t="s">
        <v>1244</v>
      </c>
      <c r="G102" s="379" t="s">
        <v>1244</v>
      </c>
      <c r="H102" s="564" t="s">
        <v>53</v>
      </c>
      <c r="I102" s="554" t="s">
        <v>53</v>
      </c>
      <c r="J102" s="506" t="s">
        <v>53</v>
      </c>
    </row>
    <row r="103" spans="1:10" ht="75">
      <c r="A103" s="496"/>
      <c r="B103" s="493"/>
      <c r="C103" s="5" t="s">
        <v>485</v>
      </c>
      <c r="D103" s="493" t="s">
        <v>486</v>
      </c>
      <c r="E103" s="493" t="s">
        <v>1366</v>
      </c>
      <c r="F103" s="379" t="s">
        <v>1244</v>
      </c>
      <c r="G103" s="533">
        <v>0.9</v>
      </c>
      <c r="H103" s="493" t="s">
        <v>489</v>
      </c>
      <c r="I103" s="554" t="s">
        <v>1373</v>
      </c>
      <c r="J103" s="506" t="s">
        <v>1374</v>
      </c>
    </row>
    <row r="104" spans="1:10" ht="30">
      <c r="A104" s="496"/>
      <c r="B104" s="493"/>
      <c r="C104" s="355"/>
      <c r="D104" s="493"/>
      <c r="E104" s="493" t="s">
        <v>1367</v>
      </c>
      <c r="F104" s="379" t="s">
        <v>1244</v>
      </c>
      <c r="G104" s="533">
        <v>0.6</v>
      </c>
      <c r="H104" s="564"/>
      <c r="I104" s="554"/>
      <c r="J104" s="506"/>
    </row>
    <row r="105" spans="1:10" ht="45">
      <c r="A105" s="496"/>
      <c r="B105" s="493"/>
      <c r="C105" s="355"/>
      <c r="D105" s="493"/>
      <c r="E105" s="493" t="s">
        <v>1368</v>
      </c>
      <c r="F105" s="379" t="s">
        <v>1244</v>
      </c>
      <c r="G105" s="533">
        <v>0.9</v>
      </c>
      <c r="H105" s="564"/>
      <c r="I105" s="554"/>
      <c r="J105" s="506"/>
    </row>
    <row r="106" spans="1:10" ht="30">
      <c r="A106" s="496"/>
      <c r="B106" s="493"/>
      <c r="C106" s="355"/>
      <c r="D106" s="493"/>
      <c r="E106" s="493" t="s">
        <v>1369</v>
      </c>
      <c r="F106" s="379" t="s">
        <v>1244</v>
      </c>
      <c r="G106" s="533">
        <v>0.9</v>
      </c>
      <c r="H106" s="564"/>
      <c r="I106" s="554"/>
      <c r="J106" s="506"/>
    </row>
    <row r="107" spans="1:10" ht="30">
      <c r="A107" s="496"/>
      <c r="B107" s="493"/>
      <c r="C107" s="355"/>
      <c r="D107" s="493"/>
      <c r="E107" s="493" t="s">
        <v>1370</v>
      </c>
      <c r="F107" s="379" t="s">
        <v>1244</v>
      </c>
      <c r="G107" s="533">
        <v>0.9</v>
      </c>
      <c r="H107" s="564"/>
      <c r="I107" s="554"/>
      <c r="J107" s="506"/>
    </row>
    <row r="108" spans="1:10" ht="45">
      <c r="A108" s="496"/>
      <c r="B108" s="493"/>
      <c r="C108" s="355"/>
      <c r="D108" s="493"/>
      <c r="E108" s="493" t="s">
        <v>1371</v>
      </c>
      <c r="F108" s="379" t="s">
        <v>1244</v>
      </c>
      <c r="G108" s="533">
        <v>0.8</v>
      </c>
      <c r="H108" s="564"/>
      <c r="I108" s="554"/>
      <c r="J108" s="506"/>
    </row>
    <row r="109" spans="1:10" ht="30">
      <c r="A109" s="496"/>
      <c r="B109" s="493"/>
      <c r="C109" s="355"/>
      <c r="D109" s="493"/>
      <c r="E109" s="493" t="s">
        <v>1372</v>
      </c>
      <c r="F109" s="379" t="s">
        <v>1244</v>
      </c>
      <c r="G109" s="533">
        <v>0.6</v>
      </c>
      <c r="H109" s="564"/>
      <c r="I109" s="554"/>
      <c r="J109" s="506"/>
    </row>
    <row r="110" spans="1:10" ht="90">
      <c r="A110" s="496"/>
      <c r="B110" s="493"/>
      <c r="C110" s="355"/>
      <c r="D110" s="355" t="s">
        <v>488</v>
      </c>
      <c r="E110" s="507" t="s">
        <v>1380</v>
      </c>
      <c r="F110" s="360" t="s">
        <v>1058</v>
      </c>
      <c r="G110" s="533" t="s">
        <v>1381</v>
      </c>
      <c r="H110" s="507" t="s">
        <v>1377</v>
      </c>
      <c r="I110" s="506" t="s">
        <v>1376</v>
      </c>
      <c r="J110" s="506" t="s">
        <v>1379</v>
      </c>
    </row>
    <row r="111" spans="1:10" ht="45">
      <c r="A111" s="496"/>
      <c r="B111" s="493"/>
      <c r="C111" s="355"/>
      <c r="D111" s="355"/>
      <c r="E111" s="493" t="s">
        <v>1382</v>
      </c>
      <c r="F111" s="379" t="s">
        <v>1201</v>
      </c>
      <c r="G111" s="533" t="s">
        <v>1383</v>
      </c>
      <c r="H111" s="564" t="s">
        <v>1378</v>
      </c>
      <c r="I111" s="506" t="s">
        <v>1375</v>
      </c>
      <c r="J111" s="506" t="s">
        <v>1379</v>
      </c>
    </row>
    <row r="112" spans="1:10" ht="60">
      <c r="A112" s="496"/>
      <c r="B112" s="493"/>
      <c r="C112" s="355"/>
      <c r="D112" s="493" t="s">
        <v>487</v>
      </c>
      <c r="E112" s="507" t="s">
        <v>1387</v>
      </c>
      <c r="F112" s="360" t="s">
        <v>1201</v>
      </c>
      <c r="G112" s="533" t="s">
        <v>1388</v>
      </c>
      <c r="H112" s="493" t="s">
        <v>1384</v>
      </c>
      <c r="I112" s="506" t="s">
        <v>1376</v>
      </c>
      <c r="J112" s="506" t="s">
        <v>1379</v>
      </c>
    </row>
    <row r="113" spans="1:10" ht="60">
      <c r="A113" s="496"/>
      <c r="B113" s="493"/>
      <c r="C113" s="355"/>
      <c r="D113" s="355"/>
      <c r="E113" s="507" t="s">
        <v>1389</v>
      </c>
      <c r="F113" s="379" t="s">
        <v>1201</v>
      </c>
      <c r="G113" s="379" t="s">
        <v>1201</v>
      </c>
      <c r="H113" s="493" t="s">
        <v>1385</v>
      </c>
      <c r="I113" s="506" t="s">
        <v>1376</v>
      </c>
      <c r="J113" s="506" t="s">
        <v>1379</v>
      </c>
    </row>
    <row r="114" spans="1:10" ht="60">
      <c r="A114" s="496"/>
      <c r="B114" s="493"/>
      <c r="C114" s="355"/>
      <c r="D114" s="355"/>
      <c r="E114" s="507" t="s">
        <v>1390</v>
      </c>
      <c r="F114" s="379" t="s">
        <v>1201</v>
      </c>
      <c r="G114" s="379" t="s">
        <v>1201</v>
      </c>
      <c r="H114" s="493" t="s">
        <v>767</v>
      </c>
      <c r="I114" s="554" t="s">
        <v>1386</v>
      </c>
      <c r="J114" s="506" t="s">
        <v>1379</v>
      </c>
    </row>
    <row r="115" spans="1:10" ht="45">
      <c r="A115" s="496"/>
      <c r="B115" s="493"/>
      <c r="C115" s="355"/>
      <c r="D115" s="355"/>
      <c r="E115" s="493" t="s">
        <v>770</v>
      </c>
      <c r="F115" s="379" t="s">
        <v>1201</v>
      </c>
      <c r="G115" s="379" t="s">
        <v>1201</v>
      </c>
      <c r="H115" s="493" t="s">
        <v>769</v>
      </c>
      <c r="I115" s="554" t="s">
        <v>1386</v>
      </c>
      <c r="J115" s="506" t="s">
        <v>1379</v>
      </c>
    </row>
    <row r="116" spans="1:10" ht="60">
      <c r="A116" s="496"/>
      <c r="B116" s="493"/>
      <c r="C116" s="493" t="s">
        <v>515</v>
      </c>
      <c r="D116" s="493" t="s">
        <v>516</v>
      </c>
      <c r="E116" s="506" t="s">
        <v>772</v>
      </c>
      <c r="F116" s="379" t="s">
        <v>1392</v>
      </c>
      <c r="G116" s="379" t="s">
        <v>1392</v>
      </c>
      <c r="H116" s="493" t="s">
        <v>517</v>
      </c>
      <c r="I116" s="554" t="s">
        <v>1391</v>
      </c>
      <c r="J116" s="506" t="s">
        <v>1345</v>
      </c>
    </row>
    <row r="117" spans="1:10" ht="60">
      <c r="A117" s="496">
        <v>28</v>
      </c>
      <c r="B117" s="492" t="s">
        <v>49</v>
      </c>
      <c r="C117" s="493" t="s">
        <v>377</v>
      </c>
      <c r="D117" s="355" t="s">
        <v>380</v>
      </c>
      <c r="E117" s="492" t="s">
        <v>1397</v>
      </c>
      <c r="F117" s="379" t="s">
        <v>1404</v>
      </c>
      <c r="G117" s="379" t="s">
        <v>1403</v>
      </c>
      <c r="H117" s="565" t="s">
        <v>492</v>
      </c>
      <c r="I117" s="554" t="s">
        <v>1175</v>
      </c>
      <c r="J117" s="506" t="s">
        <v>1180</v>
      </c>
    </row>
    <row r="118" spans="1:10" ht="75">
      <c r="A118" s="496"/>
      <c r="B118" s="492"/>
      <c r="C118" s="493"/>
      <c r="D118" s="355" t="s">
        <v>381</v>
      </c>
      <c r="E118" s="492" t="s">
        <v>1181</v>
      </c>
      <c r="F118" s="379" t="s">
        <v>1058</v>
      </c>
      <c r="G118" s="538">
        <v>1</v>
      </c>
      <c r="H118" s="565" t="s">
        <v>493</v>
      </c>
      <c r="I118" s="554" t="s">
        <v>1175</v>
      </c>
      <c r="J118" s="506" t="s">
        <v>1180</v>
      </c>
    </row>
    <row r="119" spans="1:10" ht="45">
      <c r="A119" s="496"/>
      <c r="B119" s="492"/>
      <c r="C119" s="493" t="s">
        <v>378</v>
      </c>
      <c r="D119" s="493" t="s">
        <v>382</v>
      </c>
      <c r="E119" s="493" t="s">
        <v>1398</v>
      </c>
      <c r="F119" s="379" t="s">
        <v>1166</v>
      </c>
      <c r="G119" s="379" t="s">
        <v>1166</v>
      </c>
      <c r="H119" s="565" t="s">
        <v>1396</v>
      </c>
      <c r="I119" s="554" t="s">
        <v>1151</v>
      </c>
      <c r="J119" s="506" t="s">
        <v>1150</v>
      </c>
    </row>
    <row r="120" spans="1:10" ht="60">
      <c r="A120" s="496"/>
      <c r="B120" s="492"/>
      <c r="C120" s="493"/>
      <c r="D120" s="493" t="s">
        <v>383</v>
      </c>
      <c r="E120" s="492" t="s">
        <v>1399</v>
      </c>
      <c r="F120" s="379" t="s">
        <v>1166</v>
      </c>
      <c r="G120" s="379" t="s">
        <v>1166</v>
      </c>
      <c r="H120" s="565" t="s">
        <v>495</v>
      </c>
      <c r="I120" s="554" t="s">
        <v>1318</v>
      </c>
      <c r="J120" s="506" t="s">
        <v>1319</v>
      </c>
    </row>
    <row r="121" spans="1:10" ht="75">
      <c r="A121" s="496"/>
      <c r="B121" s="492"/>
      <c r="C121" s="493"/>
      <c r="D121" s="493" t="s">
        <v>1394</v>
      </c>
      <c r="E121" s="492" t="s">
        <v>1400</v>
      </c>
      <c r="F121" s="379" t="s">
        <v>1166</v>
      </c>
      <c r="G121" s="379" t="s">
        <v>1166</v>
      </c>
      <c r="H121" s="565" t="s">
        <v>1393</v>
      </c>
      <c r="I121" s="554" t="s">
        <v>1312</v>
      </c>
      <c r="J121" s="506" t="s">
        <v>1405</v>
      </c>
    </row>
    <row r="122" spans="1:10" ht="60">
      <c r="A122" s="496"/>
      <c r="B122" s="492"/>
      <c r="C122" s="493"/>
      <c r="D122" s="493" t="s">
        <v>388</v>
      </c>
      <c r="E122" s="492" t="s">
        <v>1401</v>
      </c>
      <c r="F122" s="379" t="s">
        <v>1166</v>
      </c>
      <c r="G122" s="379" t="s">
        <v>1166</v>
      </c>
      <c r="H122" s="565" t="s">
        <v>498</v>
      </c>
      <c r="I122" s="554" t="s">
        <v>1312</v>
      </c>
      <c r="J122" s="506" t="s">
        <v>1405</v>
      </c>
    </row>
    <row r="123" spans="1:10" ht="45">
      <c r="A123" s="496"/>
      <c r="B123" s="492"/>
      <c r="C123" s="493"/>
      <c r="D123" s="493" t="s">
        <v>386</v>
      </c>
      <c r="E123" s="492" t="s">
        <v>1402</v>
      </c>
      <c r="F123" s="379" t="s">
        <v>1166</v>
      </c>
      <c r="G123" s="379" t="s">
        <v>1166</v>
      </c>
      <c r="H123" s="565" t="s">
        <v>1395</v>
      </c>
      <c r="I123" s="554" t="s">
        <v>1318</v>
      </c>
      <c r="J123" s="506" t="s">
        <v>1319</v>
      </c>
    </row>
    <row r="124" spans="1:10" ht="90">
      <c r="A124" s="496"/>
      <c r="B124" s="492"/>
      <c r="C124" s="493" t="s">
        <v>379</v>
      </c>
      <c r="D124" s="355" t="s">
        <v>782</v>
      </c>
      <c r="E124" s="493" t="s">
        <v>1406</v>
      </c>
      <c r="F124" s="518">
        <v>0</v>
      </c>
      <c r="G124" s="518" t="s">
        <v>1407</v>
      </c>
      <c r="H124" s="565" t="s">
        <v>783</v>
      </c>
      <c r="I124" s="522" t="s">
        <v>1358</v>
      </c>
      <c r="J124" s="515" t="s">
        <v>1273</v>
      </c>
    </row>
    <row r="125" spans="1:10" ht="60">
      <c r="A125" s="496">
        <v>29</v>
      </c>
      <c r="B125" s="492" t="s">
        <v>579</v>
      </c>
      <c r="C125" s="493" t="s">
        <v>580</v>
      </c>
      <c r="D125" s="493" t="s">
        <v>581</v>
      </c>
      <c r="E125" s="493" t="s">
        <v>1408</v>
      </c>
      <c r="F125" s="518" t="s">
        <v>1409</v>
      </c>
      <c r="G125" s="538">
        <v>1</v>
      </c>
      <c r="H125" s="521" t="s">
        <v>1423</v>
      </c>
      <c r="I125" s="515" t="s">
        <v>1410</v>
      </c>
      <c r="J125" s="515" t="s">
        <v>1411</v>
      </c>
    </row>
    <row r="126" spans="1:10" ht="45">
      <c r="A126" s="496"/>
      <c r="B126" s="492"/>
      <c r="C126" s="493"/>
      <c r="D126" s="493" t="s">
        <v>389</v>
      </c>
      <c r="E126" s="492" t="s">
        <v>1415</v>
      </c>
      <c r="F126" s="379" t="s">
        <v>1416</v>
      </c>
      <c r="G126" s="379" t="s">
        <v>1414</v>
      </c>
      <c r="H126" s="517" t="s">
        <v>1412</v>
      </c>
      <c r="I126" s="554" t="s">
        <v>1429</v>
      </c>
      <c r="J126" s="506" t="s">
        <v>1413</v>
      </c>
    </row>
    <row r="127" spans="1:10" ht="60">
      <c r="A127" s="496">
        <v>30</v>
      </c>
      <c r="B127" s="492" t="s">
        <v>593</v>
      </c>
      <c r="C127" s="493" t="s">
        <v>595</v>
      </c>
      <c r="D127" s="493" t="s">
        <v>596</v>
      </c>
      <c r="E127" s="492" t="s">
        <v>1421</v>
      </c>
      <c r="F127" s="379" t="s">
        <v>1419</v>
      </c>
      <c r="G127" s="379" t="s">
        <v>1419</v>
      </c>
      <c r="H127" s="493" t="s">
        <v>1417</v>
      </c>
      <c r="I127" s="554" t="s">
        <v>1422</v>
      </c>
      <c r="J127" s="506" t="s">
        <v>1363</v>
      </c>
    </row>
    <row r="128" spans="1:10" ht="60">
      <c r="A128" s="496"/>
      <c r="B128" s="492"/>
      <c r="C128" s="493"/>
      <c r="D128" s="493"/>
      <c r="E128" s="492" t="s">
        <v>1420</v>
      </c>
      <c r="F128" s="379" t="s">
        <v>1419</v>
      </c>
      <c r="G128" s="379" t="s">
        <v>1419</v>
      </c>
      <c r="H128" s="565" t="s">
        <v>598</v>
      </c>
      <c r="I128" s="554" t="s">
        <v>1422</v>
      </c>
      <c r="J128" s="506" t="s">
        <v>1363</v>
      </c>
    </row>
    <row r="129" spans="1:10" ht="45">
      <c r="A129" s="496"/>
      <c r="B129" s="492"/>
      <c r="C129" s="493"/>
      <c r="D129" s="493"/>
      <c r="E129" s="492" t="s">
        <v>1421</v>
      </c>
      <c r="F129" s="379" t="s">
        <v>1419</v>
      </c>
      <c r="G129" s="379" t="s">
        <v>1419</v>
      </c>
      <c r="H129" s="493" t="s">
        <v>1418</v>
      </c>
      <c r="I129" s="554" t="s">
        <v>1422</v>
      </c>
      <c r="J129" s="506" t="s">
        <v>1363</v>
      </c>
    </row>
    <row r="130" spans="1:10" ht="60">
      <c r="A130" s="496">
        <v>31</v>
      </c>
      <c r="B130" s="492" t="s">
        <v>863</v>
      </c>
      <c r="C130" s="493" t="s">
        <v>865</v>
      </c>
      <c r="D130" s="493" t="s">
        <v>866</v>
      </c>
      <c r="E130" s="496" t="s">
        <v>1425</v>
      </c>
      <c r="F130" s="379" t="s">
        <v>1419</v>
      </c>
      <c r="G130" s="533">
        <v>1</v>
      </c>
      <c r="H130" s="521" t="s">
        <v>1424</v>
      </c>
      <c r="I130" s="554" t="s">
        <v>1410</v>
      </c>
      <c r="J130" s="506" t="s">
        <v>1411</v>
      </c>
    </row>
    <row r="131" spans="1:10" ht="108.75">
      <c r="A131" s="497">
        <v>32</v>
      </c>
      <c r="B131" s="493" t="s">
        <v>54</v>
      </c>
      <c r="C131" s="493" t="s">
        <v>391</v>
      </c>
      <c r="D131" s="492" t="s">
        <v>1426</v>
      </c>
      <c r="E131" s="493" t="s">
        <v>1427</v>
      </c>
      <c r="F131" s="379" t="s">
        <v>1058</v>
      </c>
      <c r="G131" s="379" t="s">
        <v>1428</v>
      </c>
      <c r="H131" s="506" t="s">
        <v>537</v>
      </c>
      <c r="I131" s="506" t="s">
        <v>1429</v>
      </c>
      <c r="J131" s="506" t="s">
        <v>1411</v>
      </c>
    </row>
    <row r="132" spans="1:10" ht="60">
      <c r="A132" s="497">
        <v>33</v>
      </c>
      <c r="B132" s="492" t="s">
        <v>55</v>
      </c>
      <c r="C132" s="493" t="s">
        <v>1126</v>
      </c>
      <c r="D132" s="492" t="s">
        <v>1127</v>
      </c>
      <c r="E132" s="492" t="s">
        <v>1430</v>
      </c>
      <c r="F132" s="379" t="s">
        <v>1257</v>
      </c>
      <c r="G132" s="379" t="s">
        <v>1257</v>
      </c>
      <c r="H132" s="521" t="s">
        <v>539</v>
      </c>
      <c r="I132" s="506" t="s">
        <v>1429</v>
      </c>
      <c r="J132" s="506" t="s">
        <v>1411</v>
      </c>
    </row>
    <row r="133" spans="1:10" ht="60">
      <c r="A133" s="496">
        <v>34</v>
      </c>
      <c r="B133" s="492" t="s">
        <v>479</v>
      </c>
      <c r="C133" s="493" t="s">
        <v>530</v>
      </c>
      <c r="D133" s="492" t="s">
        <v>1434</v>
      </c>
      <c r="E133" s="496" t="s">
        <v>1437</v>
      </c>
      <c r="F133" s="379" t="s">
        <v>1438</v>
      </c>
      <c r="G133" s="379" t="s">
        <v>1438</v>
      </c>
      <c r="H133" s="566" t="s">
        <v>1436</v>
      </c>
      <c r="I133" s="506" t="s">
        <v>1432</v>
      </c>
      <c r="J133" s="506" t="s">
        <v>1433</v>
      </c>
    </row>
    <row r="134" spans="1:10" ht="120">
      <c r="A134" s="496"/>
      <c r="B134" s="492"/>
      <c r="C134" s="493" t="s">
        <v>879</v>
      </c>
      <c r="D134" s="492" t="s">
        <v>1435</v>
      </c>
      <c r="E134" s="496" t="s">
        <v>1439</v>
      </c>
      <c r="F134" s="379" t="s">
        <v>1280</v>
      </c>
      <c r="G134" s="379" t="s">
        <v>1280</v>
      </c>
      <c r="H134" s="506" t="s">
        <v>1431</v>
      </c>
      <c r="I134" s="506" t="s">
        <v>1432</v>
      </c>
      <c r="J134" s="506" t="s">
        <v>1433</v>
      </c>
    </row>
    <row r="135" spans="1:10" ht="90">
      <c r="A135" s="496">
        <v>35</v>
      </c>
      <c r="B135" s="492" t="s">
        <v>61</v>
      </c>
      <c r="C135" s="493" t="s">
        <v>889</v>
      </c>
      <c r="D135" s="492" t="s">
        <v>890</v>
      </c>
      <c r="E135" s="562" t="s">
        <v>1442</v>
      </c>
      <c r="F135" s="545" t="s">
        <v>1441</v>
      </c>
      <c r="G135" s="545" t="s">
        <v>1440</v>
      </c>
      <c r="H135" s="30" t="s">
        <v>477</v>
      </c>
      <c r="I135" s="506" t="s">
        <v>1312</v>
      </c>
      <c r="J135" s="506" t="s">
        <v>1433</v>
      </c>
    </row>
    <row r="136" spans="1:10" ht="165">
      <c r="A136" s="496">
        <v>36</v>
      </c>
      <c r="B136" s="492" t="s">
        <v>892</v>
      </c>
      <c r="C136" s="355" t="s">
        <v>894</v>
      </c>
      <c r="D136" s="492" t="s">
        <v>1125</v>
      </c>
      <c r="E136" s="492" t="s">
        <v>1446</v>
      </c>
      <c r="F136" s="576" t="s">
        <v>1348</v>
      </c>
      <c r="G136" s="576" t="s">
        <v>1348</v>
      </c>
      <c r="H136" s="492" t="s">
        <v>471</v>
      </c>
      <c r="I136" s="554" t="s">
        <v>1432</v>
      </c>
      <c r="J136" s="506" t="s">
        <v>1443</v>
      </c>
    </row>
    <row r="137" spans="1:10" ht="60">
      <c r="A137" s="496"/>
      <c r="B137" s="492"/>
      <c r="C137" s="399"/>
      <c r="D137" s="492"/>
      <c r="E137" s="492" t="s">
        <v>897</v>
      </c>
      <c r="F137" s="576" t="s">
        <v>1348</v>
      </c>
      <c r="G137" s="576" t="s">
        <v>1348</v>
      </c>
      <c r="H137" s="493"/>
      <c r="I137" s="554"/>
      <c r="J137" s="506"/>
    </row>
    <row r="138" spans="1:10" ht="75">
      <c r="A138" s="496"/>
      <c r="B138" s="492"/>
      <c r="C138" s="399"/>
      <c r="D138" s="492"/>
      <c r="E138" s="492" t="s">
        <v>898</v>
      </c>
      <c r="F138" s="576" t="s">
        <v>1348</v>
      </c>
      <c r="G138" s="576" t="s">
        <v>1348</v>
      </c>
      <c r="H138" s="493"/>
      <c r="I138" s="554"/>
      <c r="J138" s="506"/>
    </row>
    <row r="139" spans="1:10" ht="45">
      <c r="A139" s="496"/>
      <c r="B139" s="492"/>
      <c r="C139" s="399"/>
      <c r="D139" s="492"/>
      <c r="E139" s="492" t="s">
        <v>899</v>
      </c>
      <c r="F139" s="576" t="s">
        <v>1348</v>
      </c>
      <c r="G139" s="576" t="s">
        <v>1348</v>
      </c>
      <c r="H139" s="493"/>
      <c r="I139" s="554"/>
      <c r="J139" s="506"/>
    </row>
    <row r="140" spans="1:10" ht="60">
      <c r="A140" s="496"/>
      <c r="B140" s="492"/>
      <c r="C140" s="399"/>
      <c r="D140" s="492"/>
      <c r="E140" s="492" t="s">
        <v>901</v>
      </c>
      <c r="F140" s="576" t="s">
        <v>1348</v>
      </c>
      <c r="G140" s="576" t="s">
        <v>1348</v>
      </c>
      <c r="H140" s="564" t="s">
        <v>900</v>
      </c>
      <c r="I140" s="554" t="s">
        <v>1432</v>
      </c>
      <c r="J140" s="506" t="s">
        <v>1443</v>
      </c>
    </row>
    <row r="141" spans="1:10" ht="45">
      <c r="A141" s="496"/>
      <c r="B141" s="492"/>
      <c r="C141" s="399"/>
      <c r="D141" s="492"/>
      <c r="E141" s="564" t="s">
        <v>902</v>
      </c>
      <c r="F141" s="576" t="s">
        <v>1348</v>
      </c>
      <c r="G141" s="576" t="s">
        <v>1348</v>
      </c>
      <c r="H141" s="575"/>
      <c r="I141" s="554"/>
      <c r="J141" s="506"/>
    </row>
    <row r="142" spans="1:10" ht="60">
      <c r="A142" s="496"/>
      <c r="B142" s="492"/>
      <c r="C142" s="399"/>
      <c r="D142" s="492"/>
      <c r="E142" s="492" t="s">
        <v>904</v>
      </c>
      <c r="F142" s="576" t="s">
        <v>1348</v>
      </c>
      <c r="G142" s="576" t="s">
        <v>1348</v>
      </c>
      <c r="H142" s="564" t="s">
        <v>903</v>
      </c>
      <c r="I142" s="554" t="s">
        <v>1432</v>
      </c>
      <c r="J142" s="506" t="s">
        <v>1443</v>
      </c>
    </row>
    <row r="143" spans="1:10" ht="64.5" customHeight="1">
      <c r="A143" s="496"/>
      <c r="B143" s="492"/>
      <c r="C143" s="399"/>
      <c r="D143" s="492"/>
      <c r="E143" s="492" t="s">
        <v>906</v>
      </c>
      <c r="F143" s="576" t="s">
        <v>1348</v>
      </c>
      <c r="G143" s="576" t="s">
        <v>1348</v>
      </c>
      <c r="H143" s="565" t="s">
        <v>905</v>
      </c>
      <c r="I143" s="554" t="s">
        <v>1432</v>
      </c>
      <c r="J143" s="506" t="s">
        <v>1443</v>
      </c>
    </row>
    <row r="144" spans="1:10" ht="75">
      <c r="A144" s="496"/>
      <c r="B144" s="492"/>
      <c r="C144" s="399"/>
      <c r="D144" s="492"/>
      <c r="E144" s="492" t="s">
        <v>907</v>
      </c>
      <c r="F144" s="576" t="s">
        <v>1348</v>
      </c>
      <c r="G144" s="576" t="s">
        <v>1348</v>
      </c>
      <c r="H144" s="564"/>
      <c r="I144" s="554"/>
      <c r="J144" s="506"/>
    </row>
    <row r="145" spans="1:10" ht="120">
      <c r="A145" s="496">
        <v>37</v>
      </c>
      <c r="B145" s="493" t="s">
        <v>235</v>
      </c>
      <c r="C145" s="399" t="s">
        <v>912</v>
      </c>
      <c r="D145" s="492" t="s">
        <v>913</v>
      </c>
      <c r="E145" s="493" t="s">
        <v>914</v>
      </c>
      <c r="F145" s="576" t="s">
        <v>1348</v>
      </c>
      <c r="G145" s="576" t="s">
        <v>1348</v>
      </c>
      <c r="H145" s="521" t="s">
        <v>472</v>
      </c>
      <c r="I145" s="577" t="s">
        <v>1432</v>
      </c>
      <c r="J145" s="506" t="s">
        <v>1433</v>
      </c>
    </row>
    <row r="146" spans="1:10" ht="135">
      <c r="A146" s="496"/>
      <c r="B146" s="492" t="s">
        <v>53</v>
      </c>
      <c r="C146" s="355" t="s">
        <v>918</v>
      </c>
      <c r="D146" s="492" t="s">
        <v>236</v>
      </c>
      <c r="E146" s="493" t="s">
        <v>1447</v>
      </c>
      <c r="F146" s="379" t="s">
        <v>1058</v>
      </c>
      <c r="G146" s="379" t="s">
        <v>1448</v>
      </c>
      <c r="H146" s="578" t="s">
        <v>919</v>
      </c>
      <c r="I146" s="577" t="s">
        <v>1432</v>
      </c>
      <c r="J146" s="506" t="s">
        <v>1433</v>
      </c>
    </row>
    <row r="147" spans="1:10" ht="105">
      <c r="A147" s="496">
        <v>38</v>
      </c>
      <c r="B147" s="492" t="s">
        <v>56</v>
      </c>
      <c r="C147" s="355" t="s">
        <v>923</v>
      </c>
      <c r="D147" s="358" t="s">
        <v>924</v>
      </c>
      <c r="E147" s="492" t="s">
        <v>926</v>
      </c>
      <c r="F147" s="360" t="s">
        <v>1450</v>
      </c>
      <c r="G147" s="360" t="s">
        <v>1450</v>
      </c>
      <c r="H147" s="358" t="s">
        <v>925</v>
      </c>
      <c r="I147" s="506" t="s">
        <v>1449</v>
      </c>
      <c r="J147" s="506" t="s">
        <v>1405</v>
      </c>
    </row>
    <row r="148" spans="1:10" ht="60">
      <c r="A148" s="496"/>
      <c r="B148" s="492"/>
      <c r="C148" s="355"/>
      <c r="D148" s="358"/>
      <c r="E148" s="493" t="s">
        <v>929</v>
      </c>
      <c r="F148" s="360" t="s">
        <v>1451</v>
      </c>
      <c r="G148" s="360" t="s">
        <v>1451</v>
      </c>
      <c r="H148" s="84" t="s">
        <v>928</v>
      </c>
      <c r="I148" s="506" t="s">
        <v>1449</v>
      </c>
      <c r="J148" s="506" t="s">
        <v>1405</v>
      </c>
    </row>
    <row r="149" spans="1:10" ht="75">
      <c r="A149" s="534"/>
      <c r="B149" s="492"/>
      <c r="C149" s="431"/>
      <c r="D149" s="358" t="s">
        <v>930</v>
      </c>
      <c r="E149" s="493" t="s">
        <v>932</v>
      </c>
      <c r="F149" s="360" t="s">
        <v>1200</v>
      </c>
      <c r="G149" s="360" t="s">
        <v>1200</v>
      </c>
      <c r="H149" s="49" t="s">
        <v>931</v>
      </c>
      <c r="I149" s="506" t="s">
        <v>1449</v>
      </c>
      <c r="J149" s="506" t="s">
        <v>1405</v>
      </c>
    </row>
    <row r="150" spans="1:10" ht="120">
      <c r="A150" s="496">
        <v>39</v>
      </c>
      <c r="B150" s="492" t="s">
        <v>57</v>
      </c>
      <c r="C150" s="355" t="s">
        <v>934</v>
      </c>
      <c r="D150" s="358" t="s">
        <v>935</v>
      </c>
      <c r="E150" s="493" t="s">
        <v>1452</v>
      </c>
      <c r="F150" s="360" t="s">
        <v>1454</v>
      </c>
      <c r="G150" s="379" t="s">
        <v>1453</v>
      </c>
      <c r="H150" s="492" t="s">
        <v>936</v>
      </c>
      <c r="I150" s="506" t="s">
        <v>1449</v>
      </c>
      <c r="J150" s="506" t="s">
        <v>1405</v>
      </c>
    </row>
    <row r="151" spans="1:10" ht="60">
      <c r="A151" s="496"/>
      <c r="B151" s="492"/>
      <c r="C151" s="493" t="s">
        <v>938</v>
      </c>
      <c r="D151" s="358" t="s">
        <v>939</v>
      </c>
      <c r="E151" s="493" t="s">
        <v>1455</v>
      </c>
      <c r="F151" s="360" t="s">
        <v>1168</v>
      </c>
      <c r="G151" s="538">
        <v>0.9</v>
      </c>
      <c r="H151" s="492" t="s">
        <v>940</v>
      </c>
      <c r="I151" s="506" t="s">
        <v>1449</v>
      </c>
      <c r="J151" s="506" t="s">
        <v>1405</v>
      </c>
    </row>
    <row r="152" spans="1:10" ht="105">
      <c r="A152" s="496"/>
      <c r="B152" s="492"/>
      <c r="C152" s="493" t="s">
        <v>237</v>
      </c>
      <c r="D152" s="358" t="s">
        <v>942</v>
      </c>
      <c r="E152" s="493" t="s">
        <v>944</v>
      </c>
      <c r="F152" s="360" t="s">
        <v>1280</v>
      </c>
      <c r="G152" s="379" t="s">
        <v>1281</v>
      </c>
      <c r="H152" s="492" t="s">
        <v>943</v>
      </c>
      <c r="I152" s="506" t="s">
        <v>1449</v>
      </c>
      <c r="J152" s="506" t="s">
        <v>1405</v>
      </c>
    </row>
    <row r="153" spans="1:10" ht="30">
      <c r="A153" s="496"/>
      <c r="B153" s="492"/>
      <c r="C153" s="493"/>
      <c r="D153" s="358"/>
      <c r="E153" s="493" t="s">
        <v>1457</v>
      </c>
      <c r="F153" s="360" t="s">
        <v>1058</v>
      </c>
      <c r="G153" s="379" t="s">
        <v>1456</v>
      </c>
      <c r="H153" s="492" t="s">
        <v>473</v>
      </c>
      <c r="I153" s="506" t="s">
        <v>1449</v>
      </c>
      <c r="J153" s="506" t="s">
        <v>1405</v>
      </c>
    </row>
    <row r="154" spans="1:10" ht="210">
      <c r="A154" s="496">
        <v>40</v>
      </c>
      <c r="B154" s="492" t="s">
        <v>238</v>
      </c>
      <c r="C154" s="493" t="s">
        <v>946</v>
      </c>
      <c r="D154" s="358" t="s">
        <v>947</v>
      </c>
      <c r="E154" s="493" t="s">
        <v>1458</v>
      </c>
      <c r="F154" s="360" t="s">
        <v>1459</v>
      </c>
      <c r="G154" s="379" t="s">
        <v>1459</v>
      </c>
      <c r="H154" s="4" t="s">
        <v>948</v>
      </c>
      <c r="I154" s="506" t="s">
        <v>1449</v>
      </c>
      <c r="J154" s="506" t="s">
        <v>1405</v>
      </c>
    </row>
    <row r="155" spans="1:10" ht="120">
      <c r="A155" s="496">
        <v>41</v>
      </c>
      <c r="B155" s="492" t="s">
        <v>58</v>
      </c>
      <c r="C155" s="493" t="s">
        <v>952</v>
      </c>
      <c r="D155" s="355" t="s">
        <v>953</v>
      </c>
      <c r="E155" s="586" t="s">
        <v>1461</v>
      </c>
      <c r="F155" s="588" t="s">
        <v>1460</v>
      </c>
      <c r="G155" s="538">
        <v>0.85</v>
      </c>
      <c r="H155" s="584" t="s">
        <v>954</v>
      </c>
      <c r="I155" s="554" t="s">
        <v>1449</v>
      </c>
      <c r="J155" s="506" t="s">
        <v>1405</v>
      </c>
    </row>
    <row r="156" spans="1:10" ht="90">
      <c r="A156" s="496"/>
      <c r="B156" s="492"/>
      <c r="C156" s="493" t="s">
        <v>241</v>
      </c>
      <c r="D156" s="355" t="s">
        <v>957</v>
      </c>
      <c r="E156" s="587" t="s">
        <v>959</v>
      </c>
      <c r="F156" s="588" t="s">
        <v>1058</v>
      </c>
      <c r="G156" s="379" t="s">
        <v>1462</v>
      </c>
      <c r="H156" s="585" t="s">
        <v>958</v>
      </c>
      <c r="I156" s="554" t="s">
        <v>1449</v>
      </c>
      <c r="J156" s="506" t="s">
        <v>1405</v>
      </c>
    </row>
    <row r="157" spans="1:10" ht="180">
      <c r="A157" s="496">
        <v>42</v>
      </c>
      <c r="B157" s="492" t="s">
        <v>242</v>
      </c>
      <c r="C157" s="493" t="s">
        <v>243</v>
      </c>
      <c r="D157" s="358" t="s">
        <v>244</v>
      </c>
      <c r="E157" s="355" t="s">
        <v>1465</v>
      </c>
      <c r="F157" s="379" t="s">
        <v>1464</v>
      </c>
      <c r="G157" s="379" t="s">
        <v>1464</v>
      </c>
      <c r="H157" s="492" t="s">
        <v>474</v>
      </c>
      <c r="I157" s="554" t="s">
        <v>1463</v>
      </c>
      <c r="J157" s="506" t="s">
        <v>1405</v>
      </c>
    </row>
    <row r="158" spans="1:10" ht="135">
      <c r="A158" s="496"/>
      <c r="B158" s="492"/>
      <c r="C158" s="499"/>
      <c r="D158" s="493" t="s">
        <v>965</v>
      </c>
      <c r="E158" s="354" t="s">
        <v>1215</v>
      </c>
      <c r="F158" s="379" t="s">
        <v>1058</v>
      </c>
      <c r="G158" s="538">
        <v>1</v>
      </c>
      <c r="H158" s="492" t="s">
        <v>966</v>
      </c>
      <c r="I158" s="554" t="s">
        <v>1463</v>
      </c>
      <c r="J158" s="506" t="s">
        <v>1405</v>
      </c>
    </row>
    <row r="159" spans="1:10" ht="45">
      <c r="A159" s="496">
        <v>43</v>
      </c>
      <c r="B159" s="492" t="s">
        <v>247</v>
      </c>
      <c r="C159" s="493" t="s">
        <v>976</v>
      </c>
      <c r="D159" s="492" t="s">
        <v>978</v>
      </c>
      <c r="E159" s="2" t="s">
        <v>974</v>
      </c>
      <c r="F159" s="379" t="s">
        <v>1464</v>
      </c>
      <c r="G159" s="379" t="s">
        <v>1464</v>
      </c>
      <c r="H159" s="492" t="s">
        <v>979</v>
      </c>
      <c r="I159" s="554" t="s">
        <v>1312</v>
      </c>
      <c r="J159" s="506" t="s">
        <v>1405</v>
      </c>
    </row>
    <row r="160" spans="1:10" ht="135">
      <c r="A160" s="496">
        <v>44</v>
      </c>
      <c r="B160" s="492" t="s">
        <v>986</v>
      </c>
      <c r="C160" s="493" t="s">
        <v>248</v>
      </c>
      <c r="D160" s="492" t="s">
        <v>991</v>
      </c>
      <c r="E160" s="2" t="s">
        <v>993</v>
      </c>
      <c r="F160" s="379" t="s">
        <v>1466</v>
      </c>
      <c r="G160" s="379" t="s">
        <v>1466</v>
      </c>
      <c r="H160" s="492" t="s">
        <v>992</v>
      </c>
      <c r="I160" s="554" t="s">
        <v>1312</v>
      </c>
      <c r="J160" s="506" t="s">
        <v>1405</v>
      </c>
    </row>
    <row r="161" spans="1:10" ht="165">
      <c r="A161" s="496">
        <v>45</v>
      </c>
      <c r="B161" s="492" t="s">
        <v>249</v>
      </c>
      <c r="C161" s="492" t="s">
        <v>998</v>
      </c>
      <c r="D161" s="492" t="s">
        <v>1000</v>
      </c>
      <c r="E161" s="355" t="s">
        <v>1467</v>
      </c>
      <c r="F161" s="379" t="s">
        <v>1266</v>
      </c>
      <c r="G161" s="379" t="s">
        <v>1266</v>
      </c>
      <c r="H161" s="506" t="s">
        <v>1001</v>
      </c>
      <c r="I161" s="554" t="s">
        <v>1259</v>
      </c>
      <c r="J161" s="506" t="s">
        <v>1213</v>
      </c>
    </row>
    <row r="162" spans="1:10" ht="90">
      <c r="A162" s="535"/>
      <c r="B162" s="502"/>
      <c r="C162" s="500"/>
      <c r="D162" s="492" t="s">
        <v>1006</v>
      </c>
      <c r="E162" s="355" t="s">
        <v>1469</v>
      </c>
      <c r="F162" s="355" t="s">
        <v>1469</v>
      </c>
      <c r="G162" s="355" t="s">
        <v>1469</v>
      </c>
      <c r="H162" s="506" t="s">
        <v>1468</v>
      </c>
      <c r="I162" s="554" t="s">
        <v>1259</v>
      </c>
      <c r="J162" s="506" t="s">
        <v>1213</v>
      </c>
    </row>
    <row r="163" spans="1:10">
      <c r="C163" s="491"/>
      <c r="D163" s="491"/>
      <c r="F163" s="513"/>
      <c r="G163" s="513"/>
    </row>
    <row r="164" spans="1:10">
      <c r="C164" s="491"/>
      <c r="D164" s="491"/>
      <c r="F164" s="513"/>
      <c r="G164" s="513"/>
    </row>
    <row r="165" spans="1:10">
      <c r="C165" s="491"/>
      <c r="D165" s="491"/>
      <c r="F165" s="513"/>
      <c r="G165" s="513"/>
    </row>
    <row r="166" spans="1:10">
      <c r="C166" s="491"/>
      <c r="D166" s="491"/>
      <c r="F166" s="513"/>
      <c r="G166" s="513"/>
    </row>
    <row r="167" spans="1:10">
      <c r="C167" s="491"/>
      <c r="D167" s="491"/>
      <c r="F167" s="513"/>
      <c r="G167" s="513"/>
    </row>
    <row r="168" spans="1:10">
      <c r="C168" s="491"/>
      <c r="D168" s="491"/>
      <c r="F168" s="513"/>
      <c r="G168" s="513"/>
    </row>
    <row r="169" spans="1:10">
      <c r="C169" s="491"/>
      <c r="D169" s="491"/>
      <c r="F169" s="513"/>
      <c r="G169" s="513"/>
    </row>
    <row r="170" spans="1:10">
      <c r="C170" s="491"/>
      <c r="D170" s="491"/>
      <c r="F170" s="513"/>
      <c r="G170" s="513"/>
    </row>
    <row r="171" spans="1:10">
      <c r="C171" s="491"/>
      <c r="D171" s="491"/>
      <c r="F171" s="513"/>
      <c r="G171" s="513"/>
    </row>
    <row r="172" spans="1:10">
      <c r="C172" s="491"/>
      <c r="D172" s="491"/>
      <c r="F172" s="513"/>
      <c r="G172" s="513"/>
    </row>
    <row r="173" spans="1:10">
      <c r="C173" s="491"/>
      <c r="D173" s="491"/>
    </row>
  </sheetData>
  <mergeCells count="9">
    <mergeCell ref="H3:H4"/>
    <mergeCell ref="I3:I4"/>
    <mergeCell ref="J3:J4"/>
    <mergeCell ref="A3:A4"/>
    <mergeCell ref="B3:B4"/>
    <mergeCell ref="C3:C4"/>
    <mergeCell ref="D3:D4"/>
    <mergeCell ref="E3:E4"/>
    <mergeCell ref="F3:G3"/>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dimension ref="A1:S427"/>
  <sheetViews>
    <sheetView topLeftCell="A14" workbookViewId="0">
      <selection activeCell="I26" sqref="I26"/>
    </sheetView>
  </sheetViews>
  <sheetFormatPr defaultColWidth="8.85546875" defaultRowHeight="16.5"/>
  <cols>
    <col min="1" max="2" width="3" style="669" bestFit="1" customWidth="1"/>
    <col min="3" max="3" width="3.5703125" style="669" bestFit="1" customWidth="1"/>
    <col min="4" max="4" width="16.5703125" style="591" customWidth="1"/>
    <col min="5" max="5" width="16.42578125" style="591" customWidth="1"/>
    <col min="6" max="6" width="11.85546875" style="591" customWidth="1"/>
    <col min="7" max="7" width="6.5703125" style="591" bestFit="1" customWidth="1"/>
    <col min="8" max="8" width="5.5703125" style="591" customWidth="1"/>
    <col min="9" max="9" width="6.5703125" style="591" bestFit="1" customWidth="1"/>
    <col min="10" max="10" width="5.5703125" style="591" customWidth="1"/>
    <col min="11" max="11" width="6.5703125" style="591" bestFit="1" customWidth="1"/>
    <col min="12" max="12" width="5.5703125" style="591" customWidth="1"/>
    <col min="13" max="13" width="6.5703125" style="591" bestFit="1" customWidth="1"/>
    <col min="14" max="14" width="5.5703125" style="591" customWidth="1"/>
    <col min="15" max="15" width="6.5703125" style="591" bestFit="1" customWidth="1"/>
    <col min="16" max="16" width="5.5703125" style="591" customWidth="1"/>
    <col min="17" max="17" width="10.7109375" style="591" customWidth="1"/>
    <col min="18" max="18" width="5.5703125" style="591" customWidth="1"/>
    <col min="19" max="19" width="12.7109375" style="591" customWidth="1"/>
    <col min="20" max="16384" width="8.85546875" style="591"/>
  </cols>
  <sheetData>
    <row r="1" spans="1:19">
      <c r="A1" s="1692" t="s">
        <v>1537</v>
      </c>
      <c r="B1" s="1692"/>
      <c r="C1" s="1692"/>
      <c r="D1" s="1692"/>
      <c r="E1" s="1692"/>
      <c r="F1" s="1692"/>
      <c r="G1" s="1692"/>
      <c r="H1" s="1692"/>
      <c r="I1" s="1692"/>
      <c r="J1" s="1692"/>
      <c r="K1" s="1692"/>
      <c r="L1" s="1692"/>
      <c r="M1" s="1692"/>
      <c r="N1" s="1692"/>
      <c r="O1" s="1692"/>
      <c r="P1" s="1692"/>
      <c r="Q1" s="1692"/>
      <c r="R1" s="1692"/>
      <c r="S1" s="1692"/>
    </row>
    <row r="2" spans="1:19">
      <c r="A2" s="1693" t="s">
        <v>1539</v>
      </c>
      <c r="B2" s="1693"/>
      <c r="C2" s="1693"/>
      <c r="D2" s="1693"/>
      <c r="E2" s="1693"/>
      <c r="F2" s="1693"/>
      <c r="G2" s="1693"/>
      <c r="H2" s="1693"/>
      <c r="I2" s="1693"/>
      <c r="J2" s="1693"/>
      <c r="K2" s="1693"/>
      <c r="L2" s="1693"/>
      <c r="M2" s="1693"/>
      <c r="N2" s="1693"/>
      <c r="O2" s="1693"/>
      <c r="P2" s="1693"/>
      <c r="Q2" s="1693"/>
      <c r="R2" s="1693"/>
      <c r="S2" s="1693"/>
    </row>
    <row r="3" spans="1:19">
      <c r="A3" s="1693" t="s">
        <v>1538</v>
      </c>
      <c r="B3" s="1693"/>
      <c r="C3" s="1693"/>
      <c r="D3" s="1693"/>
      <c r="E3" s="1693"/>
      <c r="F3" s="1693"/>
      <c r="G3" s="1693"/>
      <c r="H3" s="1693"/>
      <c r="I3" s="1693"/>
      <c r="J3" s="1693"/>
      <c r="K3" s="1693"/>
      <c r="L3" s="1693"/>
      <c r="M3" s="1693"/>
      <c r="N3" s="1693"/>
      <c r="O3" s="1693"/>
      <c r="P3" s="1693"/>
      <c r="Q3" s="1693"/>
      <c r="R3" s="1693"/>
      <c r="S3" s="1693"/>
    </row>
    <row r="4" spans="1:19">
      <c r="A4" s="670"/>
      <c r="B4" s="670"/>
      <c r="C4" s="670"/>
      <c r="D4" s="670"/>
      <c r="E4" s="670"/>
      <c r="F4" s="670"/>
      <c r="G4" s="670"/>
      <c r="H4" s="670"/>
      <c r="I4" s="670"/>
      <c r="J4" s="670"/>
      <c r="K4" s="670"/>
      <c r="L4" s="670"/>
      <c r="M4" s="670"/>
      <c r="N4" s="670"/>
      <c r="O4" s="670"/>
      <c r="P4" s="670"/>
      <c r="Q4" s="670"/>
      <c r="R4" s="670"/>
      <c r="S4" s="670"/>
    </row>
    <row r="5" spans="1:19">
      <c r="A5" s="1694" t="s">
        <v>1475</v>
      </c>
      <c r="B5" s="1695"/>
      <c r="C5" s="1696"/>
      <c r="D5" s="1703" t="s">
        <v>1524</v>
      </c>
      <c r="E5" s="1711" t="s">
        <v>1471</v>
      </c>
      <c r="F5" s="1711" t="s">
        <v>1478</v>
      </c>
      <c r="G5" s="1711" t="s">
        <v>1472</v>
      </c>
      <c r="H5" s="1711"/>
      <c r="I5" s="1711"/>
      <c r="J5" s="1711"/>
      <c r="K5" s="1711"/>
      <c r="L5" s="1711"/>
      <c r="M5" s="1711"/>
      <c r="N5" s="1711"/>
      <c r="O5" s="1711"/>
      <c r="P5" s="1711"/>
      <c r="Q5" s="1711"/>
      <c r="R5" s="1711"/>
      <c r="S5" s="1703" t="s">
        <v>1523</v>
      </c>
    </row>
    <row r="6" spans="1:19">
      <c r="A6" s="1697"/>
      <c r="B6" s="1698"/>
      <c r="C6" s="1699"/>
      <c r="D6" s="1704"/>
      <c r="E6" s="1711"/>
      <c r="F6" s="1711"/>
      <c r="G6" s="1687">
        <v>2014</v>
      </c>
      <c r="H6" s="1688"/>
      <c r="I6" s="1687">
        <v>2015</v>
      </c>
      <c r="J6" s="1688"/>
      <c r="K6" s="1687">
        <v>2016</v>
      </c>
      <c r="L6" s="1688"/>
      <c r="M6" s="1687">
        <v>2017</v>
      </c>
      <c r="N6" s="1688"/>
      <c r="O6" s="1687">
        <v>2018</v>
      </c>
      <c r="P6" s="1688"/>
      <c r="Q6" s="1687" t="s">
        <v>1479</v>
      </c>
      <c r="R6" s="1688"/>
      <c r="S6" s="1848"/>
    </row>
    <row r="7" spans="1:19" ht="33.75" thickBot="1">
      <c r="A7" s="1700"/>
      <c r="B7" s="1701"/>
      <c r="C7" s="1702"/>
      <c r="D7" s="1705"/>
      <c r="E7" s="1712"/>
      <c r="F7" s="1712"/>
      <c r="G7" s="592" t="s">
        <v>1473</v>
      </c>
      <c r="H7" s="592" t="s">
        <v>1474</v>
      </c>
      <c r="I7" s="592" t="s">
        <v>1473</v>
      </c>
      <c r="J7" s="592" t="s">
        <v>1474</v>
      </c>
      <c r="K7" s="592" t="s">
        <v>1473</v>
      </c>
      <c r="L7" s="592" t="s">
        <v>1474</v>
      </c>
      <c r="M7" s="592" t="s">
        <v>1473</v>
      </c>
      <c r="N7" s="592" t="s">
        <v>1474</v>
      </c>
      <c r="O7" s="592" t="s">
        <v>1473</v>
      </c>
      <c r="P7" s="592" t="s">
        <v>1474</v>
      </c>
      <c r="Q7" s="592" t="s">
        <v>1473</v>
      </c>
      <c r="R7" s="592" t="s">
        <v>1474</v>
      </c>
      <c r="S7" s="1849"/>
    </row>
    <row r="8" spans="1:19" ht="17.25" thickTop="1">
      <c r="A8" s="1689" t="s">
        <v>1525</v>
      </c>
      <c r="B8" s="1690"/>
      <c r="C8" s="1690"/>
      <c r="D8" s="593" t="s">
        <v>1526</v>
      </c>
      <c r="E8" s="593" t="s">
        <v>1527</v>
      </c>
      <c r="F8" s="593" t="s">
        <v>1528</v>
      </c>
      <c r="G8" s="1681" t="s">
        <v>1529</v>
      </c>
      <c r="H8" s="1682"/>
      <c r="I8" s="1681" t="s">
        <v>1530</v>
      </c>
      <c r="J8" s="1682"/>
      <c r="K8" s="1681" t="s">
        <v>1531</v>
      </c>
      <c r="L8" s="1682"/>
      <c r="M8" s="1681" t="s">
        <v>1532</v>
      </c>
      <c r="N8" s="1682"/>
      <c r="O8" s="1681" t="s">
        <v>1533</v>
      </c>
      <c r="P8" s="1682"/>
      <c r="Q8" s="1681" t="s">
        <v>1534</v>
      </c>
      <c r="R8" s="1682"/>
      <c r="S8" s="593" t="s">
        <v>1535</v>
      </c>
    </row>
    <row r="9" spans="1:19">
      <c r="A9" s="594"/>
      <c r="B9" s="594"/>
      <c r="C9" s="594"/>
      <c r="D9" s="595"/>
      <c r="E9" s="595"/>
      <c r="F9" s="595"/>
      <c r="G9" s="595"/>
      <c r="H9" s="595"/>
      <c r="I9" s="595"/>
      <c r="J9" s="595"/>
      <c r="K9" s="595"/>
      <c r="L9" s="595"/>
      <c r="M9" s="595"/>
      <c r="N9" s="595"/>
      <c r="O9" s="595"/>
      <c r="P9" s="595"/>
      <c r="Q9" s="595"/>
      <c r="R9" s="595"/>
      <c r="S9" s="596"/>
    </row>
    <row r="10" spans="1:19">
      <c r="A10" s="597">
        <v>1</v>
      </c>
      <c r="B10" s="597"/>
      <c r="C10" s="597"/>
      <c r="D10" s="598" t="s">
        <v>1476</v>
      </c>
      <c r="E10" s="598"/>
      <c r="F10" s="599"/>
      <c r="G10" s="600"/>
      <c r="H10" s="600"/>
      <c r="I10" s="600"/>
      <c r="J10" s="600"/>
      <c r="K10" s="600"/>
      <c r="L10" s="600"/>
      <c r="M10" s="600"/>
      <c r="N10" s="600"/>
      <c r="O10" s="600"/>
      <c r="P10" s="600"/>
      <c r="Q10" s="600"/>
      <c r="R10" s="600"/>
      <c r="S10" s="600"/>
    </row>
    <row r="11" spans="1:19">
      <c r="A11" s="601">
        <v>1</v>
      </c>
      <c r="B11" s="602" t="s">
        <v>1477</v>
      </c>
      <c r="C11" s="601"/>
      <c r="D11" s="603" t="s">
        <v>1151</v>
      </c>
      <c r="E11" s="604"/>
      <c r="F11" s="605"/>
      <c r="G11" s="606"/>
      <c r="H11" s="606"/>
      <c r="I11" s="606"/>
      <c r="J11" s="606"/>
      <c r="K11" s="606"/>
      <c r="L11" s="606"/>
      <c r="M11" s="606"/>
      <c r="N11" s="606"/>
      <c r="O11" s="606"/>
      <c r="P11" s="606"/>
      <c r="Q11" s="606"/>
      <c r="R11" s="606"/>
      <c r="S11" s="606"/>
    </row>
    <row r="12" spans="1:19">
      <c r="A12" s="607"/>
      <c r="B12" s="608"/>
      <c r="C12" s="607"/>
      <c r="D12" s="609"/>
      <c r="E12" s="604"/>
      <c r="F12" s="605"/>
      <c r="G12" s="606"/>
      <c r="H12" s="606"/>
      <c r="I12" s="606"/>
      <c r="J12" s="606"/>
      <c r="K12" s="606"/>
      <c r="L12" s="606"/>
      <c r="M12" s="606"/>
      <c r="N12" s="606"/>
      <c r="O12" s="606"/>
      <c r="P12" s="606"/>
      <c r="Q12" s="606"/>
      <c r="R12" s="606"/>
      <c r="S12" s="606"/>
    </row>
    <row r="13" spans="1:19" ht="82.5">
      <c r="A13" s="610">
        <v>1</v>
      </c>
      <c r="B13" s="611" t="s">
        <v>1477</v>
      </c>
      <c r="C13" s="610">
        <v>15</v>
      </c>
      <c r="D13" s="612" t="s">
        <v>1315</v>
      </c>
      <c r="E13" s="613" t="s">
        <v>1316</v>
      </c>
      <c r="F13" s="605"/>
      <c r="G13" s="606"/>
      <c r="H13" s="606"/>
      <c r="I13" s="606"/>
      <c r="J13" s="606"/>
      <c r="K13" s="606"/>
      <c r="L13" s="606"/>
      <c r="M13" s="606"/>
      <c r="N13" s="606"/>
      <c r="O13" s="606"/>
      <c r="P13" s="606"/>
      <c r="Q13" s="614" t="s">
        <v>1313</v>
      </c>
      <c r="R13" s="606"/>
      <c r="S13" s="614" t="s">
        <v>1150</v>
      </c>
    </row>
    <row r="14" spans="1:19" ht="33">
      <c r="A14" s="610">
        <v>1</v>
      </c>
      <c r="B14" s="611" t="s">
        <v>1477</v>
      </c>
      <c r="C14" s="610">
        <v>16</v>
      </c>
      <c r="D14" s="1851" t="s">
        <v>1287</v>
      </c>
      <c r="E14" s="614" t="s">
        <v>1288</v>
      </c>
      <c r="F14" s="605"/>
      <c r="G14" s="606"/>
      <c r="H14" s="606"/>
      <c r="I14" s="606"/>
      <c r="J14" s="606"/>
      <c r="K14" s="606"/>
      <c r="L14" s="606"/>
      <c r="M14" s="606"/>
      <c r="N14" s="606"/>
      <c r="O14" s="606"/>
      <c r="P14" s="606"/>
      <c r="Q14" s="615">
        <v>1</v>
      </c>
      <c r="R14" s="606"/>
      <c r="S14" s="614" t="s">
        <v>1150</v>
      </c>
    </row>
    <row r="15" spans="1:19">
      <c r="A15" s="610"/>
      <c r="B15" s="610"/>
      <c r="C15" s="610"/>
      <c r="D15" s="1852"/>
      <c r="E15" s="614" t="s">
        <v>1289</v>
      </c>
      <c r="F15" s="605"/>
      <c r="G15" s="606"/>
      <c r="H15" s="606"/>
      <c r="I15" s="606"/>
      <c r="J15" s="606"/>
      <c r="K15" s="606"/>
      <c r="L15" s="606"/>
      <c r="M15" s="606"/>
      <c r="N15" s="606"/>
      <c r="O15" s="606"/>
      <c r="P15" s="606"/>
      <c r="Q15" s="615">
        <v>1</v>
      </c>
      <c r="R15" s="606"/>
      <c r="S15" s="614"/>
    </row>
    <row r="16" spans="1:19" ht="33">
      <c r="A16" s="610"/>
      <c r="B16" s="610"/>
      <c r="C16" s="610"/>
      <c r="D16" s="1852"/>
      <c r="E16" s="614" t="s">
        <v>1290</v>
      </c>
      <c r="F16" s="605"/>
      <c r="G16" s="606"/>
      <c r="H16" s="606"/>
      <c r="I16" s="606"/>
      <c r="J16" s="606"/>
      <c r="K16" s="606"/>
      <c r="L16" s="606"/>
      <c r="M16" s="606"/>
      <c r="N16" s="606"/>
      <c r="O16" s="606"/>
      <c r="P16" s="606"/>
      <c r="Q16" s="615">
        <v>0</v>
      </c>
      <c r="R16" s="606"/>
      <c r="S16" s="614"/>
    </row>
    <row r="17" spans="1:19">
      <c r="A17" s="610"/>
      <c r="B17" s="610"/>
      <c r="C17" s="610"/>
      <c r="D17" s="1852"/>
      <c r="E17" s="614" t="s">
        <v>1291</v>
      </c>
      <c r="F17" s="605"/>
      <c r="G17" s="606"/>
      <c r="H17" s="606"/>
      <c r="I17" s="606"/>
      <c r="J17" s="606"/>
      <c r="K17" s="606"/>
      <c r="L17" s="606"/>
      <c r="M17" s="606"/>
      <c r="N17" s="606"/>
      <c r="O17" s="606"/>
      <c r="P17" s="606"/>
      <c r="Q17" s="615">
        <v>1</v>
      </c>
      <c r="R17" s="606"/>
      <c r="S17" s="614"/>
    </row>
    <row r="18" spans="1:19">
      <c r="A18" s="610"/>
      <c r="B18" s="610"/>
      <c r="C18" s="610"/>
      <c r="D18" s="1852"/>
      <c r="E18" s="614" t="s">
        <v>1292</v>
      </c>
      <c r="F18" s="605"/>
      <c r="G18" s="606"/>
      <c r="H18" s="606"/>
      <c r="I18" s="606"/>
      <c r="J18" s="606"/>
      <c r="K18" s="606"/>
      <c r="L18" s="606"/>
      <c r="M18" s="606"/>
      <c r="N18" s="606"/>
      <c r="O18" s="606"/>
      <c r="P18" s="606"/>
      <c r="Q18" s="615">
        <v>1</v>
      </c>
      <c r="R18" s="606"/>
      <c r="S18" s="614"/>
    </row>
    <row r="19" spans="1:19" ht="33">
      <c r="A19" s="610"/>
      <c r="B19" s="610"/>
      <c r="C19" s="610"/>
      <c r="D19" s="1852"/>
      <c r="E19" s="614" t="s">
        <v>1293</v>
      </c>
      <c r="F19" s="610"/>
      <c r="G19" s="606"/>
      <c r="H19" s="606"/>
      <c r="I19" s="606"/>
      <c r="J19" s="606"/>
      <c r="K19" s="606"/>
      <c r="L19" s="606"/>
      <c r="M19" s="606"/>
      <c r="N19" s="606"/>
      <c r="O19" s="606"/>
      <c r="P19" s="606"/>
      <c r="Q19" s="615">
        <v>0</v>
      </c>
      <c r="R19" s="606"/>
      <c r="S19" s="614"/>
    </row>
    <row r="20" spans="1:19" ht="33">
      <c r="A20" s="610">
        <v>1</v>
      </c>
      <c r="B20" s="611" t="s">
        <v>1477</v>
      </c>
      <c r="C20" s="610">
        <v>17</v>
      </c>
      <c r="D20" s="1853" t="s">
        <v>1294</v>
      </c>
      <c r="E20" s="614" t="s">
        <v>1295</v>
      </c>
      <c r="F20" s="610"/>
      <c r="G20" s="606"/>
      <c r="H20" s="606"/>
      <c r="I20" s="606"/>
      <c r="J20" s="606"/>
      <c r="K20" s="606"/>
      <c r="L20" s="606"/>
      <c r="M20" s="606"/>
      <c r="N20" s="606"/>
      <c r="O20" s="606"/>
      <c r="P20" s="606"/>
      <c r="Q20" s="615">
        <v>1</v>
      </c>
      <c r="R20" s="606"/>
      <c r="S20" s="614" t="s">
        <v>1150</v>
      </c>
    </row>
    <row r="21" spans="1:19">
      <c r="A21" s="610"/>
      <c r="B21" s="610"/>
      <c r="C21" s="610"/>
      <c r="D21" s="1852"/>
      <c r="E21" s="614" t="s">
        <v>1296</v>
      </c>
      <c r="F21" s="610"/>
      <c r="G21" s="606"/>
      <c r="H21" s="606"/>
      <c r="I21" s="606"/>
      <c r="J21" s="606"/>
      <c r="K21" s="606"/>
      <c r="L21" s="606"/>
      <c r="M21" s="606"/>
      <c r="N21" s="606"/>
      <c r="O21" s="606"/>
      <c r="P21" s="606"/>
      <c r="Q21" s="615">
        <v>1</v>
      </c>
      <c r="R21" s="606"/>
      <c r="S21" s="614"/>
    </row>
    <row r="22" spans="1:19" ht="33">
      <c r="A22" s="610"/>
      <c r="B22" s="610"/>
      <c r="C22" s="610"/>
      <c r="D22" s="1852"/>
      <c r="E22" s="614" t="s">
        <v>1297</v>
      </c>
      <c r="F22" s="610"/>
      <c r="G22" s="606"/>
      <c r="H22" s="606"/>
      <c r="I22" s="606"/>
      <c r="J22" s="606"/>
      <c r="K22" s="606"/>
      <c r="L22" s="606"/>
      <c r="M22" s="606"/>
      <c r="N22" s="606"/>
      <c r="O22" s="606"/>
      <c r="P22" s="606"/>
      <c r="Q22" s="615">
        <v>0</v>
      </c>
      <c r="R22" s="606"/>
      <c r="S22" s="614"/>
    </row>
    <row r="23" spans="1:19">
      <c r="A23" s="610"/>
      <c r="B23" s="610"/>
      <c r="C23" s="610"/>
      <c r="D23" s="1852"/>
      <c r="E23" s="614" t="s">
        <v>1298</v>
      </c>
      <c r="F23" s="610"/>
      <c r="G23" s="606"/>
      <c r="H23" s="606"/>
      <c r="I23" s="606"/>
      <c r="J23" s="606"/>
      <c r="K23" s="606"/>
      <c r="L23" s="606"/>
      <c r="M23" s="606"/>
      <c r="N23" s="606"/>
      <c r="O23" s="606"/>
      <c r="P23" s="606"/>
      <c r="Q23" s="615">
        <v>1</v>
      </c>
      <c r="R23" s="606"/>
      <c r="S23" s="614"/>
    </row>
    <row r="24" spans="1:19">
      <c r="A24" s="610"/>
      <c r="B24" s="610"/>
      <c r="C24" s="610"/>
      <c r="D24" s="1852"/>
      <c r="E24" s="614" t="s">
        <v>1299</v>
      </c>
      <c r="F24" s="610"/>
      <c r="G24" s="606"/>
      <c r="H24" s="606"/>
      <c r="I24" s="606"/>
      <c r="J24" s="606"/>
      <c r="K24" s="606"/>
      <c r="L24" s="606"/>
      <c r="M24" s="606"/>
      <c r="N24" s="606"/>
      <c r="O24" s="606"/>
      <c r="P24" s="606"/>
      <c r="Q24" s="615">
        <v>1</v>
      </c>
      <c r="R24" s="606"/>
      <c r="S24" s="614"/>
    </row>
    <row r="25" spans="1:19" ht="33">
      <c r="A25" s="610"/>
      <c r="B25" s="610"/>
      <c r="C25" s="610"/>
      <c r="D25" s="1852"/>
      <c r="E25" s="614" t="s">
        <v>1303</v>
      </c>
      <c r="F25" s="610"/>
      <c r="G25" s="606"/>
      <c r="H25" s="606"/>
      <c r="I25" s="606"/>
      <c r="J25" s="606"/>
      <c r="K25" s="606"/>
      <c r="L25" s="606"/>
      <c r="M25" s="606"/>
      <c r="N25" s="606"/>
      <c r="O25" s="606"/>
      <c r="P25" s="606"/>
      <c r="Q25" s="615">
        <v>0</v>
      </c>
      <c r="R25" s="606"/>
      <c r="S25" s="614"/>
    </row>
    <row r="26" spans="1:19" ht="49.5">
      <c r="A26" s="610">
        <v>1</v>
      </c>
      <c r="B26" s="611" t="s">
        <v>1477</v>
      </c>
      <c r="C26" s="610">
        <v>18</v>
      </c>
      <c r="D26" s="1850" t="s">
        <v>1304</v>
      </c>
      <c r="E26" s="614" t="s">
        <v>1305</v>
      </c>
      <c r="F26" s="610"/>
      <c r="G26" s="606"/>
      <c r="H26" s="606"/>
      <c r="I26" s="606"/>
      <c r="J26" s="606"/>
      <c r="K26" s="606"/>
      <c r="L26" s="606"/>
      <c r="M26" s="606"/>
      <c r="N26" s="606"/>
      <c r="O26" s="606"/>
      <c r="P26" s="606"/>
      <c r="Q26" s="615" t="s">
        <v>1482</v>
      </c>
      <c r="R26" s="606"/>
      <c r="S26" s="614" t="s">
        <v>1150</v>
      </c>
    </row>
    <row r="27" spans="1:19" ht="49.5">
      <c r="A27" s="610"/>
      <c r="B27" s="611"/>
      <c r="C27" s="610"/>
      <c r="D27" s="1850"/>
      <c r="E27" s="614" t="s">
        <v>1481</v>
      </c>
      <c r="F27" s="610"/>
      <c r="G27" s="606"/>
      <c r="H27" s="606"/>
      <c r="I27" s="606"/>
      <c r="J27" s="606"/>
      <c r="K27" s="606"/>
      <c r="L27" s="606"/>
      <c r="M27" s="606"/>
      <c r="N27" s="606"/>
      <c r="O27" s="606"/>
      <c r="P27" s="606"/>
      <c r="Q27" s="615" t="s">
        <v>1483</v>
      </c>
      <c r="R27" s="606"/>
      <c r="S27" s="614" t="s">
        <v>1150</v>
      </c>
    </row>
    <row r="28" spans="1:19" ht="82.5">
      <c r="A28" s="610">
        <v>1</v>
      </c>
      <c r="B28" s="611" t="s">
        <v>1477</v>
      </c>
      <c r="C28" s="610">
        <v>20</v>
      </c>
      <c r="D28" s="616" t="s">
        <v>1306</v>
      </c>
      <c r="E28" s="613" t="s">
        <v>1308</v>
      </c>
      <c r="F28" s="610"/>
      <c r="G28" s="606"/>
      <c r="H28" s="606"/>
      <c r="I28" s="606"/>
      <c r="J28" s="606"/>
      <c r="K28" s="606"/>
      <c r="L28" s="606"/>
      <c r="M28" s="606"/>
      <c r="N28" s="606"/>
      <c r="O28" s="606"/>
      <c r="P28" s="606"/>
      <c r="Q28" s="614" t="s">
        <v>696</v>
      </c>
      <c r="R28" s="606"/>
      <c r="S28" s="614" t="s">
        <v>1150</v>
      </c>
    </row>
    <row r="29" spans="1:19" ht="82.5">
      <c r="A29" s="610"/>
      <c r="B29" s="611"/>
      <c r="C29" s="610"/>
      <c r="D29" s="616"/>
      <c r="E29" s="613" t="s">
        <v>1309</v>
      </c>
      <c r="F29" s="610"/>
      <c r="G29" s="606"/>
      <c r="H29" s="606"/>
      <c r="I29" s="606"/>
      <c r="J29" s="606"/>
      <c r="K29" s="606"/>
      <c r="L29" s="606"/>
      <c r="M29" s="606"/>
      <c r="N29" s="606"/>
      <c r="O29" s="606"/>
      <c r="P29" s="606"/>
      <c r="Q29" s="614" t="s">
        <v>696</v>
      </c>
      <c r="R29" s="606"/>
      <c r="S29" s="614" t="s">
        <v>1150</v>
      </c>
    </row>
    <row r="30" spans="1:19" ht="82.5">
      <c r="A30" s="610"/>
      <c r="B30" s="610"/>
      <c r="C30" s="610"/>
      <c r="D30" s="614"/>
      <c r="E30" s="613" t="s">
        <v>1310</v>
      </c>
      <c r="F30" s="610"/>
      <c r="G30" s="606"/>
      <c r="H30" s="606"/>
      <c r="I30" s="606"/>
      <c r="J30" s="606"/>
      <c r="K30" s="606"/>
      <c r="L30" s="606"/>
      <c r="M30" s="606"/>
      <c r="N30" s="606"/>
      <c r="O30" s="606"/>
      <c r="P30" s="606"/>
      <c r="Q30" s="614" t="s">
        <v>696</v>
      </c>
      <c r="R30" s="606"/>
      <c r="S30" s="614" t="s">
        <v>1150</v>
      </c>
    </row>
    <row r="31" spans="1:19" ht="99">
      <c r="A31" s="610">
        <v>1</v>
      </c>
      <c r="B31" s="611" t="s">
        <v>1477</v>
      </c>
      <c r="C31" s="610">
        <v>21</v>
      </c>
      <c r="D31" s="616" t="s">
        <v>1314</v>
      </c>
      <c r="E31" s="613" t="s">
        <v>585</v>
      </c>
      <c r="F31" s="610"/>
      <c r="G31" s="606"/>
      <c r="H31" s="606"/>
      <c r="I31" s="606"/>
      <c r="J31" s="606"/>
      <c r="K31" s="606"/>
      <c r="L31" s="606"/>
      <c r="M31" s="606"/>
      <c r="N31" s="606"/>
      <c r="O31" s="606"/>
      <c r="P31" s="606"/>
      <c r="Q31" s="610" t="s">
        <v>1485</v>
      </c>
      <c r="R31" s="606"/>
      <c r="S31" s="614" t="s">
        <v>1150</v>
      </c>
    </row>
    <row r="32" spans="1:19" ht="66">
      <c r="A32" s="610">
        <v>1</v>
      </c>
      <c r="B32" s="611" t="s">
        <v>1477</v>
      </c>
      <c r="C32" s="610">
        <v>22</v>
      </c>
      <c r="D32" s="614" t="s">
        <v>838</v>
      </c>
      <c r="E32" s="614" t="s">
        <v>1301</v>
      </c>
      <c r="F32" s="610"/>
      <c r="G32" s="606"/>
      <c r="H32" s="606"/>
      <c r="I32" s="606"/>
      <c r="J32" s="606"/>
      <c r="K32" s="606"/>
      <c r="L32" s="606"/>
      <c r="M32" s="606"/>
      <c r="N32" s="606"/>
      <c r="O32" s="606"/>
      <c r="P32" s="606"/>
      <c r="Q32" s="617" t="s">
        <v>1480</v>
      </c>
      <c r="R32" s="606"/>
      <c r="S32" s="614" t="s">
        <v>1150</v>
      </c>
    </row>
    <row r="33" spans="1:19" ht="66">
      <c r="A33" s="610"/>
      <c r="B33" s="611"/>
      <c r="C33" s="610"/>
      <c r="D33" s="618" t="s">
        <v>1396</v>
      </c>
      <c r="E33" s="614" t="s">
        <v>1398</v>
      </c>
      <c r="F33" s="619" t="s">
        <v>1166</v>
      </c>
      <c r="G33" s="606"/>
      <c r="H33" s="606"/>
      <c r="I33" s="606"/>
      <c r="J33" s="606"/>
      <c r="K33" s="606"/>
      <c r="L33" s="606"/>
      <c r="M33" s="606"/>
      <c r="N33" s="606"/>
      <c r="O33" s="606"/>
      <c r="P33" s="606"/>
      <c r="Q33" s="619" t="s">
        <v>1166</v>
      </c>
      <c r="R33" s="606"/>
      <c r="S33" s="614" t="s">
        <v>1150</v>
      </c>
    </row>
    <row r="34" spans="1:19" ht="66">
      <c r="A34" s="610"/>
      <c r="B34" s="611"/>
      <c r="C34" s="610"/>
      <c r="D34" s="620" t="s">
        <v>1521</v>
      </c>
      <c r="E34" s="621" t="s">
        <v>1520</v>
      </c>
      <c r="F34" s="619" t="s">
        <v>1166</v>
      </c>
      <c r="G34" s="606"/>
      <c r="H34" s="606"/>
      <c r="I34" s="606"/>
      <c r="J34" s="606"/>
      <c r="K34" s="606"/>
      <c r="L34" s="606"/>
      <c r="M34" s="606"/>
      <c r="N34" s="606"/>
      <c r="O34" s="606"/>
      <c r="P34" s="606"/>
      <c r="Q34" s="619" t="s">
        <v>1166</v>
      </c>
      <c r="R34" s="606"/>
      <c r="S34" s="614" t="s">
        <v>1150</v>
      </c>
    </row>
    <row r="35" spans="1:19">
      <c r="A35" s="610"/>
      <c r="B35" s="610"/>
      <c r="C35" s="610"/>
      <c r="D35" s="614"/>
      <c r="E35" s="614"/>
      <c r="F35" s="610"/>
      <c r="G35" s="606"/>
      <c r="H35" s="606"/>
      <c r="I35" s="606"/>
      <c r="J35" s="606"/>
      <c r="K35" s="606"/>
      <c r="L35" s="606"/>
      <c r="M35" s="606"/>
      <c r="N35" s="606"/>
      <c r="O35" s="606"/>
      <c r="P35" s="606"/>
      <c r="Q35" s="606"/>
      <c r="R35" s="606"/>
      <c r="S35" s="606"/>
    </row>
    <row r="36" spans="1:19">
      <c r="A36" s="601">
        <v>1</v>
      </c>
      <c r="B36" s="602" t="s">
        <v>1486</v>
      </c>
      <c r="C36" s="601"/>
      <c r="D36" s="603" t="s">
        <v>1318</v>
      </c>
      <c r="E36" s="614"/>
      <c r="F36" s="610"/>
      <c r="G36" s="606"/>
      <c r="H36" s="606"/>
      <c r="I36" s="606"/>
      <c r="J36" s="606"/>
      <c r="K36" s="606"/>
      <c r="L36" s="606"/>
      <c r="M36" s="606"/>
      <c r="N36" s="606"/>
      <c r="O36" s="606"/>
      <c r="P36" s="606"/>
      <c r="Q36" s="606"/>
      <c r="R36" s="606"/>
      <c r="S36" s="606"/>
    </row>
    <row r="37" spans="1:19">
      <c r="A37" s="610"/>
      <c r="B37" s="611"/>
      <c r="C37" s="610"/>
      <c r="D37" s="604"/>
      <c r="E37" s="614"/>
      <c r="F37" s="610"/>
      <c r="G37" s="606"/>
      <c r="H37" s="606"/>
      <c r="I37" s="606"/>
      <c r="J37" s="606"/>
      <c r="K37" s="606"/>
      <c r="L37" s="606"/>
      <c r="M37" s="606"/>
      <c r="N37" s="606"/>
      <c r="O37" s="606"/>
      <c r="P37" s="606"/>
      <c r="Q37" s="606"/>
      <c r="R37" s="606"/>
      <c r="S37" s="606"/>
    </row>
    <row r="38" spans="1:19" ht="33">
      <c r="A38" s="610">
        <v>1</v>
      </c>
      <c r="B38" s="611" t="s">
        <v>1486</v>
      </c>
      <c r="C38" s="610">
        <v>16</v>
      </c>
      <c r="D38" s="604" t="s">
        <v>1321</v>
      </c>
      <c r="E38" s="612" t="s">
        <v>1323</v>
      </c>
      <c r="F38" s="610"/>
      <c r="G38" s="606"/>
      <c r="H38" s="606"/>
      <c r="I38" s="606"/>
      <c r="J38" s="606"/>
      <c r="K38" s="606"/>
      <c r="L38" s="606"/>
      <c r="M38" s="606"/>
      <c r="N38" s="606"/>
      <c r="O38" s="606"/>
      <c r="P38" s="606"/>
      <c r="Q38" s="615">
        <v>1</v>
      </c>
      <c r="R38" s="606"/>
      <c r="S38" s="614" t="s">
        <v>1319</v>
      </c>
    </row>
    <row r="39" spans="1:19" ht="33">
      <c r="A39" s="610"/>
      <c r="B39" s="611"/>
      <c r="C39" s="610"/>
      <c r="D39" s="604"/>
      <c r="E39" s="612" t="s">
        <v>1324</v>
      </c>
      <c r="F39" s="610"/>
      <c r="G39" s="606"/>
      <c r="H39" s="606"/>
      <c r="I39" s="606"/>
      <c r="J39" s="606"/>
      <c r="K39" s="606"/>
      <c r="L39" s="606"/>
      <c r="M39" s="606"/>
      <c r="N39" s="606"/>
      <c r="O39" s="606"/>
      <c r="P39" s="606"/>
      <c r="Q39" s="615">
        <v>1</v>
      </c>
      <c r="R39" s="606"/>
      <c r="S39" s="606"/>
    </row>
    <row r="40" spans="1:19" ht="66">
      <c r="A40" s="610"/>
      <c r="B40" s="611"/>
      <c r="C40" s="610"/>
      <c r="D40" s="604"/>
      <c r="E40" s="612" t="s">
        <v>1325</v>
      </c>
      <c r="F40" s="610"/>
      <c r="G40" s="606"/>
      <c r="H40" s="606"/>
      <c r="I40" s="606"/>
      <c r="J40" s="606"/>
      <c r="K40" s="606"/>
      <c r="L40" s="606"/>
      <c r="M40" s="606"/>
      <c r="N40" s="606"/>
      <c r="O40" s="606"/>
      <c r="P40" s="606"/>
      <c r="Q40" s="615">
        <v>1</v>
      </c>
      <c r="R40" s="606"/>
      <c r="S40" s="606"/>
    </row>
    <row r="41" spans="1:19" ht="66">
      <c r="A41" s="610"/>
      <c r="B41" s="611"/>
      <c r="C41" s="610"/>
      <c r="D41" s="604"/>
      <c r="E41" s="612" t="s">
        <v>1326</v>
      </c>
      <c r="F41" s="610"/>
      <c r="G41" s="606"/>
      <c r="H41" s="606"/>
      <c r="I41" s="606"/>
      <c r="J41" s="606"/>
      <c r="K41" s="606"/>
      <c r="L41" s="606"/>
      <c r="M41" s="606"/>
      <c r="N41" s="606"/>
      <c r="O41" s="606"/>
      <c r="P41" s="606"/>
      <c r="Q41" s="615">
        <v>1</v>
      </c>
      <c r="R41" s="606"/>
      <c r="S41" s="606"/>
    </row>
    <row r="42" spans="1:19" ht="66">
      <c r="A42" s="610">
        <v>1</v>
      </c>
      <c r="B42" s="611" t="s">
        <v>1486</v>
      </c>
      <c r="C42" s="610">
        <v>19</v>
      </c>
      <c r="D42" s="613" t="s">
        <v>533</v>
      </c>
      <c r="E42" s="613" t="s">
        <v>1320</v>
      </c>
      <c r="F42" s="610"/>
      <c r="G42" s="606"/>
      <c r="H42" s="606"/>
      <c r="I42" s="606"/>
      <c r="J42" s="606"/>
      <c r="K42" s="606"/>
      <c r="L42" s="606"/>
      <c r="M42" s="606"/>
      <c r="N42" s="606"/>
      <c r="O42" s="606"/>
      <c r="P42" s="606"/>
      <c r="Q42" s="622">
        <v>1</v>
      </c>
      <c r="R42" s="606"/>
      <c r="S42" s="614" t="s">
        <v>1319</v>
      </c>
    </row>
    <row r="43" spans="1:19" ht="66">
      <c r="A43" s="610">
        <v>1</v>
      </c>
      <c r="B43" s="611" t="s">
        <v>1486</v>
      </c>
      <c r="C43" s="610">
        <v>22</v>
      </c>
      <c r="D43" s="623" t="s">
        <v>1322</v>
      </c>
      <c r="E43" s="614" t="s">
        <v>1329</v>
      </c>
      <c r="F43" s="610"/>
      <c r="G43" s="606"/>
      <c r="H43" s="606"/>
      <c r="I43" s="606"/>
      <c r="J43" s="606"/>
      <c r="K43" s="606"/>
      <c r="L43" s="606"/>
      <c r="M43" s="606"/>
      <c r="N43" s="606"/>
      <c r="O43" s="606"/>
      <c r="P43" s="606"/>
      <c r="Q43" s="615">
        <v>1</v>
      </c>
      <c r="R43" s="606"/>
      <c r="S43" s="614" t="s">
        <v>1319</v>
      </c>
    </row>
    <row r="44" spans="1:19">
      <c r="A44" s="610"/>
      <c r="B44" s="611"/>
      <c r="C44" s="610"/>
      <c r="D44" s="604"/>
      <c r="E44" s="612" t="s">
        <v>1330</v>
      </c>
      <c r="F44" s="610"/>
      <c r="G44" s="606"/>
      <c r="H44" s="606"/>
      <c r="I44" s="606"/>
      <c r="J44" s="606"/>
      <c r="K44" s="606"/>
      <c r="L44" s="606"/>
      <c r="M44" s="606"/>
      <c r="N44" s="606"/>
      <c r="O44" s="606"/>
      <c r="P44" s="606"/>
      <c r="Q44" s="619" t="s">
        <v>1327</v>
      </c>
      <c r="R44" s="606"/>
      <c r="S44" s="606"/>
    </row>
    <row r="45" spans="1:19" ht="33">
      <c r="A45" s="610"/>
      <c r="B45" s="611"/>
      <c r="C45" s="610"/>
      <c r="D45" s="604"/>
      <c r="E45" s="612" t="s">
        <v>1331</v>
      </c>
      <c r="F45" s="610"/>
      <c r="G45" s="606"/>
      <c r="H45" s="606"/>
      <c r="I45" s="606"/>
      <c r="J45" s="606"/>
      <c r="K45" s="606"/>
      <c r="L45" s="606"/>
      <c r="M45" s="606"/>
      <c r="N45" s="606"/>
      <c r="O45" s="606"/>
      <c r="P45" s="606"/>
      <c r="Q45" s="619" t="s">
        <v>1328</v>
      </c>
      <c r="R45" s="606"/>
      <c r="S45" s="606"/>
    </row>
    <row r="46" spans="1:19" ht="66">
      <c r="A46" s="610">
        <v>1</v>
      </c>
      <c r="B46" s="611" t="s">
        <v>1486</v>
      </c>
      <c r="C46" s="610">
        <v>24</v>
      </c>
      <c r="D46" s="612" t="s">
        <v>535</v>
      </c>
      <c r="E46" s="612" t="s">
        <v>707</v>
      </c>
      <c r="F46" s="605"/>
      <c r="G46" s="606"/>
      <c r="H46" s="606"/>
      <c r="I46" s="606"/>
      <c r="J46" s="606"/>
      <c r="K46" s="606"/>
      <c r="L46" s="606"/>
      <c r="M46" s="606"/>
      <c r="N46" s="606"/>
      <c r="O46" s="606"/>
      <c r="P46" s="606"/>
      <c r="Q46" s="615">
        <v>1</v>
      </c>
      <c r="R46" s="606"/>
      <c r="S46" s="614" t="s">
        <v>1319</v>
      </c>
    </row>
    <row r="47" spans="1:19" ht="148.5">
      <c r="A47" s="610">
        <v>1</v>
      </c>
      <c r="B47" s="611" t="s">
        <v>1486</v>
      </c>
      <c r="C47" s="610">
        <v>26</v>
      </c>
      <c r="D47" s="623" t="s">
        <v>1333</v>
      </c>
      <c r="E47" s="613" t="s">
        <v>1335</v>
      </c>
      <c r="F47" s="605"/>
      <c r="G47" s="606"/>
      <c r="H47" s="606"/>
      <c r="I47" s="606"/>
      <c r="J47" s="606"/>
      <c r="K47" s="606"/>
      <c r="L47" s="606"/>
      <c r="M47" s="606"/>
      <c r="N47" s="606"/>
      <c r="O47" s="606"/>
      <c r="P47" s="606"/>
      <c r="Q47" s="610" t="s">
        <v>1335</v>
      </c>
      <c r="R47" s="606"/>
      <c r="S47" s="614" t="s">
        <v>1319</v>
      </c>
    </row>
    <row r="48" spans="1:19" ht="148.5">
      <c r="A48" s="610">
        <v>1</v>
      </c>
      <c r="B48" s="611" t="s">
        <v>1486</v>
      </c>
      <c r="C48" s="610">
        <v>27</v>
      </c>
      <c r="D48" s="623" t="s">
        <v>1333</v>
      </c>
      <c r="E48" s="612" t="s">
        <v>707</v>
      </c>
      <c r="F48" s="619" t="s">
        <v>1204</v>
      </c>
      <c r="G48" s="606"/>
      <c r="H48" s="606"/>
      <c r="I48" s="606"/>
      <c r="J48" s="606"/>
      <c r="K48" s="606"/>
      <c r="L48" s="606"/>
      <c r="M48" s="606"/>
      <c r="N48" s="606"/>
      <c r="O48" s="606"/>
      <c r="P48" s="606"/>
      <c r="Q48" s="622">
        <v>1</v>
      </c>
      <c r="R48" s="606"/>
      <c r="S48" s="614" t="s">
        <v>1515</v>
      </c>
    </row>
    <row r="49" spans="1:19" ht="99">
      <c r="A49" s="610">
        <v>1</v>
      </c>
      <c r="B49" s="611" t="s">
        <v>1486</v>
      </c>
      <c r="C49" s="610">
        <v>33</v>
      </c>
      <c r="D49" s="616" t="s">
        <v>1332</v>
      </c>
      <c r="E49" s="612" t="s">
        <v>1334</v>
      </c>
      <c r="F49" s="619" t="s">
        <v>1204</v>
      </c>
      <c r="G49" s="606"/>
      <c r="H49" s="606"/>
      <c r="I49" s="606"/>
      <c r="J49" s="606"/>
      <c r="K49" s="606"/>
      <c r="L49" s="606"/>
      <c r="M49" s="606"/>
      <c r="N49" s="606"/>
      <c r="O49" s="606"/>
      <c r="P49" s="606"/>
      <c r="Q49" s="619" t="s">
        <v>1204</v>
      </c>
      <c r="R49" s="606"/>
      <c r="S49" s="614" t="s">
        <v>1515</v>
      </c>
    </row>
    <row r="50" spans="1:19" ht="66">
      <c r="A50" s="610"/>
      <c r="B50" s="611"/>
      <c r="C50" s="610"/>
      <c r="D50" s="618" t="s">
        <v>1395</v>
      </c>
      <c r="E50" s="613" t="s">
        <v>1402</v>
      </c>
      <c r="F50" s="624" t="s">
        <v>1512</v>
      </c>
      <c r="G50" s="606"/>
      <c r="H50" s="606"/>
      <c r="I50" s="606"/>
      <c r="J50" s="606"/>
      <c r="K50" s="606"/>
      <c r="L50" s="606"/>
      <c r="M50" s="606"/>
      <c r="N50" s="606"/>
      <c r="O50" s="606"/>
      <c r="P50" s="606"/>
      <c r="Q50" s="624" t="s">
        <v>1512</v>
      </c>
      <c r="R50" s="606"/>
      <c r="S50" s="614" t="s">
        <v>1319</v>
      </c>
    </row>
    <row r="51" spans="1:19" ht="99">
      <c r="A51" s="610"/>
      <c r="B51" s="611"/>
      <c r="C51" s="610"/>
      <c r="D51" s="618" t="s">
        <v>495</v>
      </c>
      <c r="E51" s="613" t="s">
        <v>1399</v>
      </c>
      <c r="F51" s="619" t="s">
        <v>1166</v>
      </c>
      <c r="G51" s="606"/>
      <c r="H51" s="606"/>
      <c r="I51" s="606"/>
      <c r="J51" s="606"/>
      <c r="K51" s="606"/>
      <c r="L51" s="606"/>
      <c r="M51" s="606"/>
      <c r="N51" s="606"/>
      <c r="O51" s="606"/>
      <c r="P51" s="606"/>
      <c r="Q51" s="619" t="s">
        <v>1166</v>
      </c>
      <c r="R51" s="606"/>
      <c r="S51" s="614" t="s">
        <v>1319</v>
      </c>
    </row>
    <row r="52" spans="1:19">
      <c r="A52" s="610"/>
      <c r="B52" s="611"/>
      <c r="C52" s="610"/>
      <c r="D52" s="623"/>
      <c r="E52" s="613"/>
      <c r="F52" s="605"/>
      <c r="G52" s="606"/>
      <c r="H52" s="606"/>
      <c r="I52" s="606"/>
      <c r="J52" s="606"/>
      <c r="K52" s="606"/>
      <c r="L52" s="606"/>
      <c r="M52" s="606"/>
      <c r="N52" s="606"/>
      <c r="O52" s="606"/>
      <c r="P52" s="606"/>
      <c r="Q52" s="610"/>
      <c r="R52" s="606"/>
      <c r="S52" s="606"/>
    </row>
    <row r="53" spans="1:19">
      <c r="A53" s="610"/>
      <c r="B53" s="610"/>
      <c r="C53" s="610"/>
      <c r="D53" s="604"/>
      <c r="E53" s="604"/>
      <c r="F53" s="605"/>
      <c r="G53" s="606"/>
      <c r="H53" s="606"/>
      <c r="I53" s="606"/>
      <c r="J53" s="606"/>
      <c r="K53" s="606"/>
      <c r="L53" s="606"/>
      <c r="M53" s="606"/>
      <c r="N53" s="606"/>
      <c r="O53" s="606"/>
      <c r="P53" s="606"/>
      <c r="Q53" s="606"/>
      <c r="R53" s="606"/>
      <c r="S53" s="606"/>
    </row>
    <row r="54" spans="1:19">
      <c r="A54" s="601">
        <v>1</v>
      </c>
      <c r="B54" s="602" t="s">
        <v>1488</v>
      </c>
      <c r="C54" s="601"/>
      <c r="D54" s="603" t="s">
        <v>1449</v>
      </c>
      <c r="E54" s="604"/>
      <c r="F54" s="605"/>
      <c r="G54" s="606"/>
      <c r="H54" s="606"/>
      <c r="I54" s="606"/>
      <c r="J54" s="606"/>
      <c r="K54" s="606"/>
      <c r="L54" s="606"/>
      <c r="M54" s="606"/>
      <c r="N54" s="606"/>
      <c r="O54" s="606"/>
      <c r="P54" s="606"/>
      <c r="Q54" s="606"/>
      <c r="R54" s="606"/>
      <c r="S54" s="606"/>
    </row>
    <row r="55" spans="1:19">
      <c r="A55" s="610"/>
      <c r="B55" s="610"/>
      <c r="C55" s="610"/>
      <c r="D55" s="604"/>
      <c r="E55" s="604"/>
      <c r="F55" s="605"/>
      <c r="G55" s="606"/>
      <c r="H55" s="606"/>
      <c r="I55" s="606"/>
      <c r="J55" s="606"/>
      <c r="K55" s="606"/>
      <c r="L55" s="606"/>
      <c r="M55" s="606"/>
      <c r="N55" s="606"/>
      <c r="O55" s="606"/>
      <c r="P55" s="606"/>
      <c r="Q55" s="606"/>
      <c r="R55" s="606"/>
      <c r="S55" s="606"/>
    </row>
    <row r="56" spans="1:19" ht="99">
      <c r="A56" s="610">
        <v>1</v>
      </c>
      <c r="B56" s="611" t="s">
        <v>1488</v>
      </c>
      <c r="C56" s="610">
        <v>15</v>
      </c>
      <c r="D56" s="613" t="s">
        <v>925</v>
      </c>
      <c r="E56" s="613" t="s">
        <v>926</v>
      </c>
      <c r="F56" s="619" t="s">
        <v>1451</v>
      </c>
      <c r="G56" s="619"/>
      <c r="H56" s="606"/>
      <c r="I56" s="606"/>
      <c r="J56" s="606"/>
      <c r="K56" s="606"/>
      <c r="L56" s="606"/>
      <c r="M56" s="606"/>
      <c r="N56" s="606"/>
      <c r="O56" s="606"/>
      <c r="P56" s="606"/>
      <c r="Q56" s="619" t="s">
        <v>1451</v>
      </c>
      <c r="R56" s="606"/>
      <c r="S56" s="614" t="s">
        <v>1405</v>
      </c>
    </row>
    <row r="57" spans="1:19" ht="115.5">
      <c r="A57" s="625">
        <v>1</v>
      </c>
      <c r="B57" s="626" t="s">
        <v>1488</v>
      </c>
      <c r="C57" s="625">
        <v>16</v>
      </c>
      <c r="D57" s="627" t="s">
        <v>936</v>
      </c>
      <c r="E57" s="628" t="s">
        <v>1452</v>
      </c>
      <c r="F57" s="619" t="s">
        <v>1451</v>
      </c>
      <c r="G57" s="606"/>
      <c r="H57" s="606"/>
      <c r="I57" s="606"/>
      <c r="J57" s="606"/>
      <c r="K57" s="606"/>
      <c r="L57" s="606"/>
      <c r="M57" s="606"/>
      <c r="N57" s="606"/>
      <c r="O57" s="606"/>
      <c r="P57" s="606"/>
      <c r="Q57" s="619" t="s">
        <v>1453</v>
      </c>
      <c r="R57" s="606"/>
      <c r="S57" s="614" t="s">
        <v>1405</v>
      </c>
    </row>
    <row r="58" spans="1:19" ht="99">
      <c r="A58" s="610">
        <v>1</v>
      </c>
      <c r="B58" s="611" t="s">
        <v>1488</v>
      </c>
      <c r="C58" s="610">
        <v>18</v>
      </c>
      <c r="D58" s="613" t="s">
        <v>928</v>
      </c>
      <c r="E58" s="614" t="s">
        <v>929</v>
      </c>
      <c r="F58" s="619" t="s">
        <v>1451</v>
      </c>
      <c r="G58" s="606"/>
      <c r="H58" s="606"/>
      <c r="I58" s="606"/>
      <c r="J58" s="606"/>
      <c r="K58" s="606"/>
      <c r="L58" s="606"/>
      <c r="M58" s="606"/>
      <c r="N58" s="606"/>
      <c r="O58" s="606"/>
      <c r="P58" s="606"/>
      <c r="Q58" s="619" t="s">
        <v>1451</v>
      </c>
      <c r="R58" s="606"/>
      <c r="S58" s="614" t="s">
        <v>1405</v>
      </c>
    </row>
    <row r="59" spans="1:19" ht="99">
      <c r="A59" s="610" t="s">
        <v>1490</v>
      </c>
      <c r="B59" s="610" t="s">
        <v>1491</v>
      </c>
      <c r="C59" s="610" t="s">
        <v>1492</v>
      </c>
      <c r="D59" s="629" t="s">
        <v>931</v>
      </c>
      <c r="E59" s="614" t="s">
        <v>1498</v>
      </c>
      <c r="F59" s="624" t="s">
        <v>1522</v>
      </c>
      <c r="G59" s="606"/>
      <c r="H59" s="606"/>
      <c r="I59" s="606"/>
      <c r="J59" s="606"/>
      <c r="K59" s="606"/>
      <c r="L59" s="606"/>
      <c r="M59" s="606"/>
      <c r="N59" s="606"/>
      <c r="O59" s="606"/>
      <c r="P59" s="606"/>
      <c r="Q59" s="619" t="s">
        <v>1489</v>
      </c>
      <c r="R59" s="606"/>
      <c r="S59" s="614" t="s">
        <v>1405</v>
      </c>
    </row>
    <row r="60" spans="1:19" ht="66">
      <c r="A60" s="610">
        <v>1</v>
      </c>
      <c r="B60" s="611" t="s">
        <v>1488</v>
      </c>
      <c r="C60" s="610">
        <v>25</v>
      </c>
      <c r="D60" s="613" t="s">
        <v>958</v>
      </c>
      <c r="E60" s="614" t="s">
        <v>959</v>
      </c>
      <c r="F60" s="624" t="s">
        <v>1058</v>
      </c>
      <c r="G60" s="606"/>
      <c r="H60" s="606"/>
      <c r="I60" s="606"/>
      <c r="J60" s="606"/>
      <c r="K60" s="606"/>
      <c r="L60" s="606"/>
      <c r="M60" s="606"/>
      <c r="N60" s="606"/>
      <c r="O60" s="606"/>
      <c r="P60" s="606"/>
      <c r="Q60" s="619" t="s">
        <v>1495</v>
      </c>
      <c r="R60" s="606"/>
      <c r="S60" s="614" t="s">
        <v>1405</v>
      </c>
    </row>
    <row r="61" spans="1:19">
      <c r="A61" s="610"/>
      <c r="B61" s="611"/>
      <c r="C61" s="610"/>
      <c r="D61" s="629"/>
      <c r="E61" s="614"/>
      <c r="F61" s="605"/>
      <c r="G61" s="606"/>
      <c r="H61" s="606"/>
      <c r="I61" s="606"/>
      <c r="J61" s="606"/>
      <c r="K61" s="606"/>
      <c r="L61" s="606"/>
      <c r="M61" s="606"/>
      <c r="N61" s="606"/>
      <c r="O61" s="606"/>
      <c r="P61" s="606"/>
      <c r="Q61" s="619"/>
      <c r="R61" s="606"/>
      <c r="S61" s="606"/>
    </row>
    <row r="62" spans="1:19" ht="99">
      <c r="A62" s="610">
        <v>1</v>
      </c>
      <c r="B62" s="611" t="s">
        <v>1488</v>
      </c>
      <c r="C62" s="610">
        <v>26</v>
      </c>
      <c r="D62" s="613" t="s">
        <v>943</v>
      </c>
      <c r="E62" s="614" t="s">
        <v>944</v>
      </c>
      <c r="F62" s="624" t="s">
        <v>1496</v>
      </c>
      <c r="G62" s="606"/>
      <c r="H62" s="606"/>
      <c r="I62" s="606"/>
      <c r="J62" s="606"/>
      <c r="K62" s="606"/>
      <c r="L62" s="606"/>
      <c r="M62" s="606"/>
      <c r="N62" s="606"/>
      <c r="O62" s="606"/>
      <c r="P62" s="606"/>
      <c r="Q62" s="624" t="s">
        <v>1496</v>
      </c>
      <c r="R62" s="606"/>
      <c r="S62" s="614" t="s">
        <v>1405</v>
      </c>
    </row>
    <row r="63" spans="1:19" ht="99">
      <c r="A63" s="610">
        <v>1</v>
      </c>
      <c r="B63" s="611" t="s">
        <v>1488</v>
      </c>
      <c r="C63" s="610">
        <v>27</v>
      </c>
      <c r="D63" s="613" t="s">
        <v>1494</v>
      </c>
      <c r="E63" s="614" t="s">
        <v>1458</v>
      </c>
      <c r="F63" s="605" t="s">
        <v>1493</v>
      </c>
      <c r="G63" s="606"/>
      <c r="H63" s="606"/>
      <c r="I63" s="606"/>
      <c r="J63" s="606"/>
      <c r="K63" s="606"/>
      <c r="L63" s="606"/>
      <c r="M63" s="606"/>
      <c r="N63" s="606"/>
      <c r="O63" s="606"/>
      <c r="P63" s="606"/>
      <c r="Q63" s="624" t="s">
        <v>1493</v>
      </c>
      <c r="R63" s="606"/>
      <c r="S63" s="614" t="s">
        <v>1405</v>
      </c>
    </row>
    <row r="64" spans="1:19" ht="66">
      <c r="A64" s="610"/>
      <c r="B64" s="611"/>
      <c r="C64" s="610"/>
      <c r="D64" s="613"/>
      <c r="E64" s="614" t="s">
        <v>1461</v>
      </c>
      <c r="F64" s="624" t="s">
        <v>1497</v>
      </c>
      <c r="G64" s="606"/>
      <c r="H64" s="606"/>
      <c r="I64" s="606"/>
      <c r="J64" s="606"/>
      <c r="K64" s="606"/>
      <c r="L64" s="606"/>
      <c r="M64" s="606"/>
      <c r="N64" s="606"/>
      <c r="O64" s="606"/>
      <c r="P64" s="606"/>
      <c r="Q64" s="615">
        <v>0.85</v>
      </c>
      <c r="R64" s="606"/>
      <c r="S64" s="614" t="s">
        <v>1405</v>
      </c>
    </row>
    <row r="65" spans="1:19" ht="49.5">
      <c r="A65" s="610">
        <v>1</v>
      </c>
      <c r="B65" s="611" t="s">
        <v>1488</v>
      </c>
      <c r="C65" s="610">
        <v>28</v>
      </c>
      <c r="D65" s="613" t="s">
        <v>473</v>
      </c>
      <c r="E65" s="614" t="s">
        <v>1457</v>
      </c>
      <c r="F65" s="624" t="s">
        <v>1058</v>
      </c>
      <c r="G65" s="606"/>
      <c r="H65" s="606"/>
      <c r="I65" s="606"/>
      <c r="J65" s="606"/>
      <c r="K65" s="606"/>
      <c r="L65" s="606"/>
      <c r="M65" s="606"/>
      <c r="N65" s="606"/>
      <c r="O65" s="606"/>
      <c r="P65" s="606"/>
      <c r="Q65" s="619" t="s">
        <v>1456</v>
      </c>
      <c r="R65" s="606"/>
      <c r="S65" s="614" t="s">
        <v>1405</v>
      </c>
    </row>
    <row r="66" spans="1:19">
      <c r="A66" s="610"/>
      <c r="B66" s="610"/>
      <c r="C66" s="610"/>
      <c r="D66" s="613"/>
      <c r="E66" s="614"/>
      <c r="F66" s="605"/>
      <c r="G66" s="606"/>
      <c r="H66" s="606"/>
      <c r="I66" s="606"/>
      <c r="J66" s="606"/>
      <c r="K66" s="606"/>
      <c r="L66" s="606"/>
      <c r="M66" s="606"/>
      <c r="N66" s="606"/>
      <c r="O66" s="606"/>
      <c r="P66" s="606"/>
      <c r="Q66" s="619"/>
      <c r="R66" s="606"/>
      <c r="S66" s="606"/>
    </row>
    <row r="67" spans="1:19">
      <c r="A67" s="601">
        <v>1</v>
      </c>
      <c r="B67" s="602" t="s">
        <v>1499</v>
      </c>
      <c r="C67" s="601"/>
      <c r="D67" s="603" t="s">
        <v>1312</v>
      </c>
      <c r="E67" s="614"/>
      <c r="F67" s="605"/>
      <c r="G67" s="606"/>
      <c r="H67" s="606"/>
      <c r="I67" s="606"/>
      <c r="J67" s="606"/>
      <c r="K67" s="606"/>
      <c r="L67" s="606"/>
      <c r="M67" s="606"/>
      <c r="N67" s="606"/>
      <c r="O67" s="606"/>
      <c r="P67" s="606"/>
      <c r="Q67" s="619"/>
      <c r="R67" s="606"/>
      <c r="S67" s="606"/>
    </row>
    <row r="68" spans="1:19">
      <c r="A68" s="610"/>
      <c r="B68" s="610"/>
      <c r="C68" s="610"/>
      <c r="D68" s="613"/>
      <c r="E68" s="614"/>
      <c r="F68" s="605"/>
      <c r="G68" s="606"/>
      <c r="H68" s="606"/>
      <c r="I68" s="606"/>
      <c r="J68" s="606"/>
      <c r="K68" s="606"/>
      <c r="L68" s="606"/>
      <c r="M68" s="606"/>
      <c r="N68" s="606"/>
      <c r="O68" s="606"/>
      <c r="P68" s="606"/>
      <c r="Q68" s="619"/>
      <c r="R68" s="606"/>
      <c r="S68" s="606"/>
    </row>
    <row r="69" spans="1:19" ht="99">
      <c r="A69" s="610">
        <v>1</v>
      </c>
      <c r="B69" s="611" t="s">
        <v>1499</v>
      </c>
      <c r="C69" s="610">
        <v>15</v>
      </c>
      <c r="D69" s="613" t="s">
        <v>992</v>
      </c>
      <c r="E69" s="613" t="s">
        <v>993</v>
      </c>
      <c r="F69" s="624" t="s">
        <v>1500</v>
      </c>
      <c r="G69" s="606"/>
      <c r="H69" s="606"/>
      <c r="I69" s="606"/>
      <c r="J69" s="606"/>
      <c r="K69" s="606"/>
      <c r="L69" s="606"/>
      <c r="M69" s="606"/>
      <c r="N69" s="606"/>
      <c r="O69" s="606"/>
      <c r="P69" s="606"/>
      <c r="Q69" s="624" t="s">
        <v>1500</v>
      </c>
      <c r="R69" s="606"/>
      <c r="S69" s="614" t="s">
        <v>1405</v>
      </c>
    </row>
    <row r="70" spans="1:19" ht="82.5">
      <c r="A70" s="610">
        <v>1</v>
      </c>
      <c r="B70" s="611" t="s">
        <v>1499</v>
      </c>
      <c r="C70" s="610">
        <v>16</v>
      </c>
      <c r="D70" s="613" t="s">
        <v>979</v>
      </c>
      <c r="E70" s="613" t="s">
        <v>974</v>
      </c>
      <c r="F70" s="624" t="s">
        <v>1497</v>
      </c>
      <c r="G70" s="606"/>
      <c r="H70" s="606"/>
      <c r="I70" s="606"/>
      <c r="J70" s="606"/>
      <c r="K70" s="606"/>
      <c r="L70" s="606"/>
      <c r="M70" s="606"/>
      <c r="N70" s="606"/>
      <c r="O70" s="606"/>
      <c r="P70" s="606"/>
      <c r="Q70" s="624" t="s">
        <v>1497</v>
      </c>
      <c r="R70" s="606"/>
      <c r="S70" s="614" t="s">
        <v>1405</v>
      </c>
    </row>
    <row r="71" spans="1:19" ht="82.5">
      <c r="A71" s="610">
        <v>1</v>
      </c>
      <c r="B71" s="611" t="s">
        <v>1499</v>
      </c>
      <c r="C71" s="610">
        <v>19</v>
      </c>
      <c r="D71" s="613" t="s">
        <v>470</v>
      </c>
      <c r="E71" s="630" t="s">
        <v>1285</v>
      </c>
      <c r="F71" s="619" t="s">
        <v>1058</v>
      </c>
      <c r="G71" s="606"/>
      <c r="H71" s="606"/>
      <c r="I71" s="606"/>
      <c r="J71" s="606"/>
      <c r="K71" s="606"/>
      <c r="L71" s="606"/>
      <c r="M71" s="606"/>
      <c r="N71" s="606"/>
      <c r="O71" s="606"/>
      <c r="P71" s="606"/>
      <c r="Q71" s="619" t="s">
        <v>1286</v>
      </c>
      <c r="R71" s="606"/>
      <c r="S71" s="612" t="s">
        <v>1311</v>
      </c>
    </row>
    <row r="72" spans="1:19" ht="66">
      <c r="A72" s="610">
        <v>1</v>
      </c>
      <c r="B72" s="611" t="s">
        <v>1499</v>
      </c>
      <c r="C72" s="610">
        <v>20</v>
      </c>
      <c r="D72" s="613" t="s">
        <v>477</v>
      </c>
      <c r="E72" s="613" t="s">
        <v>1442</v>
      </c>
      <c r="F72" s="619" t="s">
        <v>1441</v>
      </c>
      <c r="G72" s="606"/>
      <c r="H72" s="606"/>
      <c r="I72" s="606"/>
      <c r="J72" s="606"/>
      <c r="K72" s="606"/>
      <c r="L72" s="606"/>
      <c r="M72" s="606"/>
      <c r="N72" s="606"/>
      <c r="O72" s="606"/>
      <c r="P72" s="606"/>
      <c r="Q72" s="619" t="s">
        <v>1441</v>
      </c>
      <c r="R72" s="606"/>
      <c r="S72" s="614" t="s">
        <v>1433</v>
      </c>
    </row>
    <row r="73" spans="1:19" ht="66">
      <c r="A73" s="610">
        <v>1</v>
      </c>
      <c r="B73" s="611" t="s">
        <v>1499</v>
      </c>
      <c r="C73" s="610">
        <v>24</v>
      </c>
      <c r="D73" s="612" t="s">
        <v>1431</v>
      </c>
      <c r="E73" s="613" t="s">
        <v>1439</v>
      </c>
      <c r="F73" s="619" t="s">
        <v>1441</v>
      </c>
      <c r="G73" s="606"/>
      <c r="H73" s="606"/>
      <c r="I73" s="606"/>
      <c r="J73" s="606"/>
      <c r="K73" s="606"/>
      <c r="L73" s="606"/>
      <c r="M73" s="606"/>
      <c r="N73" s="606"/>
      <c r="O73" s="606"/>
      <c r="P73" s="606"/>
      <c r="Q73" s="619" t="s">
        <v>1441</v>
      </c>
      <c r="R73" s="606"/>
      <c r="S73" s="614" t="s">
        <v>1433</v>
      </c>
    </row>
    <row r="74" spans="1:19" ht="66">
      <c r="A74" s="610"/>
      <c r="B74" s="611"/>
      <c r="C74" s="610"/>
      <c r="D74" s="631" t="s">
        <v>1436</v>
      </c>
      <c r="E74" s="613" t="s">
        <v>1437</v>
      </c>
      <c r="F74" s="619" t="s">
        <v>1441</v>
      </c>
      <c r="G74" s="606"/>
      <c r="H74" s="606"/>
      <c r="I74" s="606"/>
      <c r="J74" s="606"/>
      <c r="K74" s="606"/>
      <c r="L74" s="606"/>
      <c r="M74" s="606"/>
      <c r="N74" s="606"/>
      <c r="O74" s="606"/>
      <c r="P74" s="606"/>
      <c r="Q74" s="619" t="s">
        <v>1441</v>
      </c>
      <c r="R74" s="606"/>
      <c r="S74" s="614" t="s">
        <v>1433</v>
      </c>
    </row>
    <row r="75" spans="1:19" ht="99">
      <c r="A75" s="610"/>
      <c r="B75" s="611"/>
      <c r="C75" s="610"/>
      <c r="D75" s="618" t="s">
        <v>1393</v>
      </c>
      <c r="E75" s="613" t="s">
        <v>1400</v>
      </c>
      <c r="F75" s="619" t="s">
        <v>1166</v>
      </c>
      <c r="G75" s="606"/>
      <c r="H75" s="606"/>
      <c r="I75" s="606"/>
      <c r="J75" s="606"/>
      <c r="K75" s="606"/>
      <c r="L75" s="606"/>
      <c r="M75" s="606"/>
      <c r="N75" s="606"/>
      <c r="O75" s="606"/>
      <c r="P75" s="606"/>
      <c r="Q75" s="619" t="s">
        <v>1166</v>
      </c>
      <c r="R75" s="606"/>
      <c r="S75" s="612" t="s">
        <v>1405</v>
      </c>
    </row>
    <row r="76" spans="1:19" ht="66">
      <c r="A76" s="610"/>
      <c r="B76" s="611"/>
      <c r="C76" s="610"/>
      <c r="D76" s="618" t="s">
        <v>498</v>
      </c>
      <c r="E76" s="613" t="s">
        <v>1401</v>
      </c>
      <c r="F76" s="619" t="s">
        <v>1166</v>
      </c>
      <c r="G76" s="606"/>
      <c r="H76" s="606"/>
      <c r="I76" s="606"/>
      <c r="J76" s="606"/>
      <c r="K76" s="606"/>
      <c r="L76" s="606"/>
      <c r="M76" s="606"/>
      <c r="N76" s="606"/>
      <c r="O76" s="606"/>
      <c r="P76" s="606"/>
      <c r="Q76" s="619" t="s">
        <v>1166</v>
      </c>
      <c r="R76" s="606"/>
      <c r="S76" s="612" t="s">
        <v>1405</v>
      </c>
    </row>
    <row r="77" spans="1:19">
      <c r="A77" s="610"/>
      <c r="B77" s="611"/>
      <c r="C77" s="610"/>
      <c r="D77" s="613"/>
      <c r="E77" s="613"/>
      <c r="F77" s="624"/>
      <c r="G77" s="606"/>
      <c r="H77" s="606"/>
      <c r="I77" s="606"/>
      <c r="J77" s="606"/>
      <c r="K77" s="606"/>
      <c r="L77" s="606"/>
      <c r="M77" s="606"/>
      <c r="N77" s="606"/>
      <c r="O77" s="606"/>
      <c r="P77" s="606"/>
      <c r="Q77" s="624"/>
      <c r="R77" s="606"/>
      <c r="S77" s="606"/>
    </row>
    <row r="78" spans="1:19">
      <c r="A78" s="601">
        <v>1</v>
      </c>
      <c r="B78" s="602" t="s">
        <v>1501</v>
      </c>
      <c r="C78" s="601"/>
      <c r="D78" s="603" t="s">
        <v>1463</v>
      </c>
      <c r="E78" s="614"/>
      <c r="F78" s="605"/>
      <c r="G78" s="606"/>
      <c r="H78" s="606"/>
      <c r="I78" s="606"/>
      <c r="J78" s="606"/>
      <c r="K78" s="606"/>
      <c r="L78" s="606"/>
      <c r="M78" s="606"/>
      <c r="N78" s="606"/>
      <c r="O78" s="606"/>
      <c r="P78" s="606"/>
      <c r="Q78" s="619"/>
      <c r="R78" s="606"/>
      <c r="S78" s="606"/>
    </row>
    <row r="79" spans="1:19">
      <c r="A79" s="610"/>
      <c r="B79" s="611"/>
      <c r="C79" s="610"/>
      <c r="D79" s="604"/>
      <c r="E79" s="614"/>
      <c r="F79" s="605"/>
      <c r="G79" s="606"/>
      <c r="H79" s="606"/>
      <c r="I79" s="606"/>
      <c r="J79" s="606"/>
      <c r="K79" s="606"/>
      <c r="L79" s="606"/>
      <c r="M79" s="606"/>
      <c r="N79" s="606"/>
      <c r="O79" s="606"/>
      <c r="P79" s="606"/>
      <c r="Q79" s="619"/>
      <c r="R79" s="606"/>
      <c r="S79" s="606"/>
    </row>
    <row r="80" spans="1:19" ht="231">
      <c r="A80" s="610">
        <v>1</v>
      </c>
      <c r="B80" s="611" t="s">
        <v>1501</v>
      </c>
      <c r="C80" s="610">
        <v>16</v>
      </c>
      <c r="D80" s="613" t="s">
        <v>474</v>
      </c>
      <c r="E80" s="614" t="s">
        <v>1465</v>
      </c>
      <c r="F80" s="624" t="s">
        <v>1497</v>
      </c>
      <c r="G80" s="606"/>
      <c r="H80" s="606"/>
      <c r="I80" s="606"/>
      <c r="J80" s="606"/>
      <c r="K80" s="606"/>
      <c r="L80" s="606"/>
      <c r="M80" s="606"/>
      <c r="N80" s="606"/>
      <c r="O80" s="606"/>
      <c r="P80" s="606"/>
      <c r="Q80" s="624" t="s">
        <v>1497</v>
      </c>
      <c r="R80" s="606"/>
      <c r="S80" s="612" t="s">
        <v>1405</v>
      </c>
    </row>
    <row r="81" spans="1:19" ht="82.5">
      <c r="A81" s="610">
        <v>1</v>
      </c>
      <c r="B81" s="611" t="s">
        <v>1501</v>
      </c>
      <c r="C81" s="610">
        <v>16</v>
      </c>
      <c r="D81" s="629" t="s">
        <v>966</v>
      </c>
      <c r="E81" s="610" t="s">
        <v>1215</v>
      </c>
      <c r="F81" s="624" t="s">
        <v>1058</v>
      </c>
      <c r="G81" s="606"/>
      <c r="H81" s="606"/>
      <c r="I81" s="606"/>
      <c r="J81" s="606"/>
      <c r="K81" s="606"/>
      <c r="L81" s="606"/>
      <c r="M81" s="606"/>
      <c r="N81" s="606"/>
      <c r="O81" s="606"/>
      <c r="P81" s="606"/>
      <c r="Q81" s="615">
        <v>1</v>
      </c>
      <c r="R81" s="606"/>
      <c r="S81" s="612" t="s">
        <v>1405</v>
      </c>
    </row>
    <row r="82" spans="1:19">
      <c r="A82" s="610"/>
      <c r="B82" s="611"/>
      <c r="C82" s="610"/>
      <c r="D82" s="629"/>
      <c r="E82" s="610"/>
      <c r="F82" s="624"/>
      <c r="G82" s="606"/>
      <c r="H82" s="606"/>
      <c r="I82" s="606"/>
      <c r="J82" s="606"/>
      <c r="K82" s="606"/>
      <c r="L82" s="606"/>
      <c r="M82" s="606"/>
      <c r="N82" s="606"/>
      <c r="O82" s="606"/>
      <c r="P82" s="606"/>
      <c r="Q82" s="615"/>
      <c r="R82" s="606"/>
      <c r="S82" s="606"/>
    </row>
    <row r="83" spans="1:19" ht="25.5">
      <c r="A83" s="601">
        <v>1</v>
      </c>
      <c r="B83" s="602">
        <v>6</v>
      </c>
      <c r="C83" s="601"/>
      <c r="D83" s="603" t="s">
        <v>1513</v>
      </c>
      <c r="E83" s="610"/>
      <c r="F83" s="624"/>
      <c r="G83" s="606"/>
      <c r="H83" s="606"/>
      <c r="I83" s="606"/>
      <c r="J83" s="606"/>
      <c r="K83" s="606"/>
      <c r="L83" s="606"/>
      <c r="M83" s="606"/>
      <c r="N83" s="606"/>
      <c r="O83" s="606"/>
      <c r="P83" s="606"/>
      <c r="Q83" s="615"/>
      <c r="R83" s="606"/>
      <c r="S83" s="606"/>
    </row>
    <row r="84" spans="1:19">
      <c r="A84" s="610"/>
      <c r="B84" s="611"/>
      <c r="C84" s="610"/>
      <c r="D84" s="629"/>
      <c r="E84" s="610"/>
      <c r="F84" s="624"/>
      <c r="G84" s="606"/>
      <c r="H84" s="606"/>
      <c r="I84" s="606"/>
      <c r="J84" s="606"/>
      <c r="K84" s="606"/>
      <c r="L84" s="606"/>
      <c r="M84" s="606"/>
      <c r="N84" s="606"/>
      <c r="O84" s="606"/>
      <c r="P84" s="606"/>
      <c r="Q84" s="615"/>
      <c r="R84" s="606"/>
      <c r="S84" s="606"/>
    </row>
    <row r="85" spans="1:19" ht="82.5">
      <c r="A85" s="610">
        <v>1</v>
      </c>
      <c r="B85" s="611">
        <v>6</v>
      </c>
      <c r="C85" s="610">
        <v>15</v>
      </c>
      <c r="D85" s="612" t="s">
        <v>1170</v>
      </c>
      <c r="E85" s="613" t="s">
        <v>1178</v>
      </c>
      <c r="F85" s="615">
        <v>0.25</v>
      </c>
      <c r="G85" s="606"/>
      <c r="H85" s="606"/>
      <c r="I85" s="606"/>
      <c r="J85" s="606"/>
      <c r="K85" s="606"/>
      <c r="L85" s="606"/>
      <c r="M85" s="606"/>
      <c r="N85" s="606"/>
      <c r="O85" s="606"/>
      <c r="P85" s="606"/>
      <c r="Q85" s="615">
        <v>1</v>
      </c>
      <c r="R85" s="606"/>
      <c r="S85" s="612" t="s">
        <v>1180</v>
      </c>
    </row>
    <row r="86" spans="1:19" ht="115.5">
      <c r="A86" s="610">
        <v>1</v>
      </c>
      <c r="B86" s="611">
        <v>6</v>
      </c>
      <c r="C86" s="610">
        <v>20</v>
      </c>
      <c r="D86" s="612" t="s">
        <v>1169</v>
      </c>
      <c r="E86" s="613" t="s">
        <v>1177</v>
      </c>
      <c r="F86" s="619" t="s">
        <v>1203</v>
      </c>
      <c r="G86" s="606"/>
      <c r="H86" s="606"/>
      <c r="I86" s="606"/>
      <c r="J86" s="606"/>
      <c r="K86" s="606"/>
      <c r="L86" s="606"/>
      <c r="M86" s="606"/>
      <c r="N86" s="606"/>
      <c r="O86" s="606"/>
      <c r="P86" s="606"/>
      <c r="Q86" s="619" t="s">
        <v>1204</v>
      </c>
      <c r="R86" s="606"/>
      <c r="S86" s="612" t="s">
        <v>1180</v>
      </c>
    </row>
    <row r="87" spans="1:19" ht="181.5">
      <c r="A87" s="610">
        <v>1</v>
      </c>
      <c r="B87" s="611">
        <v>6</v>
      </c>
      <c r="C87" s="610">
        <v>21</v>
      </c>
      <c r="D87" s="632" t="s">
        <v>1165</v>
      </c>
      <c r="E87" s="613" t="s">
        <v>1176</v>
      </c>
      <c r="F87" s="619" t="s">
        <v>1058</v>
      </c>
      <c r="G87" s="606"/>
      <c r="H87" s="606"/>
      <c r="I87" s="606"/>
      <c r="J87" s="606"/>
      <c r="K87" s="606"/>
      <c r="L87" s="606"/>
      <c r="M87" s="606"/>
      <c r="N87" s="606"/>
      <c r="O87" s="606"/>
      <c r="P87" s="606"/>
      <c r="Q87" s="615">
        <v>1</v>
      </c>
      <c r="R87" s="606"/>
      <c r="S87" s="612"/>
    </row>
    <row r="88" spans="1:19" ht="99">
      <c r="A88" s="610">
        <v>1</v>
      </c>
      <c r="B88" s="611">
        <v>6</v>
      </c>
      <c r="C88" s="610">
        <v>28</v>
      </c>
      <c r="D88" s="612" t="s">
        <v>1171</v>
      </c>
      <c r="E88" s="613" t="s">
        <v>1181</v>
      </c>
      <c r="F88" s="615">
        <v>0.8</v>
      </c>
      <c r="G88" s="606"/>
      <c r="H88" s="606"/>
      <c r="I88" s="606"/>
      <c r="J88" s="606"/>
      <c r="K88" s="606"/>
      <c r="L88" s="606"/>
      <c r="M88" s="606"/>
      <c r="N88" s="606"/>
      <c r="O88" s="606"/>
      <c r="P88" s="606"/>
      <c r="Q88" s="615">
        <v>1</v>
      </c>
      <c r="R88" s="606"/>
      <c r="S88" s="612" t="s">
        <v>1180</v>
      </c>
    </row>
    <row r="89" spans="1:19" ht="99">
      <c r="A89" s="610">
        <v>1</v>
      </c>
      <c r="B89" s="611">
        <v>6</v>
      </c>
      <c r="C89" s="610">
        <v>29</v>
      </c>
      <c r="D89" s="612" t="s">
        <v>1172</v>
      </c>
      <c r="E89" s="613" t="s">
        <v>1179</v>
      </c>
      <c r="F89" s="615">
        <v>0.7</v>
      </c>
      <c r="G89" s="606"/>
      <c r="H89" s="606"/>
      <c r="I89" s="606"/>
      <c r="J89" s="606"/>
      <c r="K89" s="606"/>
      <c r="L89" s="606"/>
      <c r="M89" s="606"/>
      <c r="N89" s="606"/>
      <c r="O89" s="606"/>
      <c r="P89" s="606"/>
      <c r="Q89" s="615">
        <v>1</v>
      </c>
      <c r="R89" s="606"/>
      <c r="S89" s="612" t="s">
        <v>1180</v>
      </c>
    </row>
    <row r="90" spans="1:19" ht="33">
      <c r="A90" s="610"/>
      <c r="B90" s="611"/>
      <c r="C90" s="610"/>
      <c r="D90" s="618" t="s">
        <v>492</v>
      </c>
      <c r="E90" s="613" t="s">
        <v>1397</v>
      </c>
      <c r="F90" s="619" t="s">
        <v>1404</v>
      </c>
      <c r="G90" s="606"/>
      <c r="H90" s="606"/>
      <c r="I90" s="606"/>
      <c r="J90" s="606"/>
      <c r="K90" s="606"/>
      <c r="L90" s="606"/>
      <c r="M90" s="606"/>
      <c r="N90" s="606"/>
      <c r="O90" s="606"/>
      <c r="P90" s="606"/>
      <c r="Q90" s="619" t="s">
        <v>1403</v>
      </c>
      <c r="R90" s="606"/>
      <c r="S90" s="614" t="s">
        <v>1180</v>
      </c>
    </row>
    <row r="91" spans="1:19" ht="82.5">
      <c r="A91" s="610"/>
      <c r="B91" s="611"/>
      <c r="C91" s="610"/>
      <c r="D91" s="618" t="s">
        <v>493</v>
      </c>
      <c r="E91" s="613" t="s">
        <v>1181</v>
      </c>
      <c r="F91" s="619" t="s">
        <v>1058</v>
      </c>
      <c r="G91" s="606"/>
      <c r="H91" s="606"/>
      <c r="I91" s="606"/>
      <c r="J91" s="606"/>
      <c r="K91" s="606"/>
      <c r="L91" s="606"/>
      <c r="M91" s="606"/>
      <c r="N91" s="606"/>
      <c r="O91" s="606"/>
      <c r="P91" s="606"/>
      <c r="Q91" s="615">
        <v>1</v>
      </c>
      <c r="R91" s="606"/>
      <c r="S91" s="614" t="s">
        <v>1180</v>
      </c>
    </row>
    <row r="92" spans="1:19" ht="82.5">
      <c r="A92" s="610"/>
      <c r="B92" s="611"/>
      <c r="C92" s="610"/>
      <c r="D92" s="629" t="s">
        <v>1038</v>
      </c>
      <c r="E92" s="613" t="s">
        <v>1039</v>
      </c>
      <c r="F92" s="619" t="s">
        <v>1284</v>
      </c>
      <c r="G92" s="606"/>
      <c r="H92" s="606"/>
      <c r="I92" s="606"/>
      <c r="J92" s="606"/>
      <c r="K92" s="606"/>
      <c r="L92" s="606"/>
      <c r="M92" s="606"/>
      <c r="N92" s="606"/>
      <c r="O92" s="606"/>
      <c r="P92" s="606"/>
      <c r="Q92" s="619" t="s">
        <v>1284</v>
      </c>
      <c r="R92" s="606"/>
      <c r="S92" s="614" t="s">
        <v>1180</v>
      </c>
    </row>
    <row r="93" spans="1:19">
      <c r="A93" s="610"/>
      <c r="B93" s="610"/>
      <c r="C93" s="610"/>
      <c r="D93" s="613"/>
      <c r="E93" s="614"/>
      <c r="F93" s="605"/>
      <c r="G93" s="606"/>
      <c r="H93" s="606"/>
      <c r="I93" s="606"/>
      <c r="J93" s="606"/>
      <c r="K93" s="606"/>
      <c r="L93" s="606"/>
      <c r="M93" s="606"/>
      <c r="N93" s="606"/>
      <c r="O93" s="606"/>
      <c r="P93" s="606"/>
      <c r="Q93" s="619"/>
      <c r="R93" s="606"/>
      <c r="S93" s="606"/>
    </row>
    <row r="94" spans="1:19">
      <c r="A94" s="601">
        <v>1</v>
      </c>
      <c r="B94" s="602" t="s">
        <v>1502</v>
      </c>
      <c r="C94" s="601"/>
      <c r="D94" s="603" t="s">
        <v>1259</v>
      </c>
      <c r="E94" s="614"/>
      <c r="F94" s="605"/>
      <c r="G94" s="606"/>
      <c r="H94" s="606"/>
      <c r="I94" s="606"/>
      <c r="J94" s="606"/>
      <c r="K94" s="606"/>
      <c r="L94" s="606"/>
      <c r="M94" s="606"/>
      <c r="N94" s="606"/>
      <c r="O94" s="606"/>
      <c r="P94" s="606"/>
      <c r="Q94" s="619"/>
      <c r="R94" s="606"/>
      <c r="S94" s="606"/>
    </row>
    <row r="95" spans="1:19">
      <c r="A95" s="610"/>
      <c r="B95" s="611"/>
      <c r="C95" s="610"/>
      <c r="D95" s="604"/>
      <c r="E95" s="614"/>
      <c r="F95" s="605"/>
      <c r="G95" s="606"/>
      <c r="H95" s="606"/>
      <c r="I95" s="606"/>
      <c r="J95" s="606"/>
      <c r="K95" s="606"/>
      <c r="L95" s="606"/>
      <c r="M95" s="606"/>
      <c r="N95" s="606"/>
      <c r="O95" s="606"/>
      <c r="P95" s="606"/>
      <c r="Q95" s="619"/>
      <c r="R95" s="606"/>
      <c r="S95" s="606"/>
    </row>
    <row r="96" spans="1:19" ht="82.5">
      <c r="A96" s="610">
        <v>1</v>
      </c>
      <c r="B96" s="611" t="s">
        <v>1502</v>
      </c>
      <c r="C96" s="610">
        <v>16</v>
      </c>
      <c r="D96" s="623" t="s">
        <v>1258</v>
      </c>
      <c r="E96" s="610" t="s">
        <v>1263</v>
      </c>
      <c r="F96" s="619" t="s">
        <v>1203</v>
      </c>
      <c r="G96" s="606"/>
      <c r="H96" s="606"/>
      <c r="I96" s="606"/>
      <c r="J96" s="606"/>
      <c r="K96" s="606"/>
      <c r="L96" s="606"/>
      <c r="M96" s="606"/>
      <c r="N96" s="606"/>
      <c r="O96" s="606"/>
      <c r="P96" s="606"/>
      <c r="Q96" s="619" t="s">
        <v>1203</v>
      </c>
      <c r="R96" s="606"/>
      <c r="S96" s="612" t="s">
        <v>1213</v>
      </c>
    </row>
    <row r="97" spans="1:19" ht="82.5">
      <c r="A97" s="610">
        <v>1</v>
      </c>
      <c r="B97" s="611" t="s">
        <v>1502</v>
      </c>
      <c r="C97" s="610">
        <v>17</v>
      </c>
      <c r="D97" s="612" t="s">
        <v>1001</v>
      </c>
      <c r="E97" s="614" t="s">
        <v>1467</v>
      </c>
      <c r="F97" s="624" t="s">
        <v>1497</v>
      </c>
      <c r="G97" s="606"/>
      <c r="H97" s="606"/>
      <c r="I97" s="606"/>
      <c r="J97" s="606"/>
      <c r="K97" s="606"/>
      <c r="L97" s="606"/>
      <c r="M97" s="606"/>
      <c r="N97" s="606"/>
      <c r="O97" s="606"/>
      <c r="P97" s="606"/>
      <c r="Q97" s="624" t="s">
        <v>1497</v>
      </c>
      <c r="R97" s="606"/>
      <c r="S97" s="612" t="s">
        <v>1213</v>
      </c>
    </row>
    <row r="98" spans="1:19" ht="82.5">
      <c r="A98" s="610">
        <v>1</v>
      </c>
      <c r="B98" s="611" t="s">
        <v>1502</v>
      </c>
      <c r="C98" s="610">
        <v>18</v>
      </c>
      <c r="D98" s="612" t="s">
        <v>1468</v>
      </c>
      <c r="E98" s="610" t="s">
        <v>1503</v>
      </c>
      <c r="F98" s="610" t="s">
        <v>1503</v>
      </c>
      <c r="G98" s="606"/>
      <c r="H98" s="606"/>
      <c r="I98" s="606"/>
      <c r="J98" s="606"/>
      <c r="K98" s="606"/>
      <c r="L98" s="606"/>
      <c r="M98" s="606"/>
      <c r="N98" s="606"/>
      <c r="O98" s="606"/>
      <c r="P98" s="606"/>
      <c r="Q98" s="610" t="s">
        <v>1503</v>
      </c>
      <c r="R98" s="606"/>
      <c r="S98" s="612" t="s">
        <v>1213</v>
      </c>
    </row>
    <row r="99" spans="1:19" ht="82.5">
      <c r="A99" s="610">
        <v>1</v>
      </c>
      <c r="B99" s="611" t="s">
        <v>1502</v>
      </c>
      <c r="C99" s="610">
        <v>19</v>
      </c>
      <c r="D99" s="623" t="s">
        <v>468</v>
      </c>
      <c r="E99" s="610" t="s">
        <v>1263</v>
      </c>
      <c r="F99" s="619" t="s">
        <v>1203</v>
      </c>
      <c r="G99" s="606"/>
      <c r="H99" s="606"/>
      <c r="I99" s="606"/>
      <c r="J99" s="606"/>
      <c r="K99" s="606"/>
      <c r="L99" s="606"/>
      <c r="M99" s="606"/>
      <c r="N99" s="606"/>
      <c r="O99" s="606"/>
      <c r="P99" s="606"/>
      <c r="Q99" s="619" t="s">
        <v>1203</v>
      </c>
      <c r="R99" s="606"/>
      <c r="S99" s="612" t="s">
        <v>1213</v>
      </c>
    </row>
    <row r="100" spans="1:19" ht="99">
      <c r="A100" s="610">
        <v>1</v>
      </c>
      <c r="B100" s="611" t="s">
        <v>1502</v>
      </c>
      <c r="C100" s="610">
        <v>20</v>
      </c>
      <c r="D100" s="623" t="s">
        <v>725</v>
      </c>
      <c r="E100" s="610" t="s">
        <v>1263</v>
      </c>
      <c r="F100" s="619" t="s">
        <v>1203</v>
      </c>
      <c r="G100" s="606"/>
      <c r="H100" s="606"/>
      <c r="I100" s="606"/>
      <c r="J100" s="606"/>
      <c r="K100" s="606"/>
      <c r="L100" s="606"/>
      <c r="M100" s="606"/>
      <c r="N100" s="606"/>
      <c r="O100" s="606"/>
      <c r="P100" s="606"/>
      <c r="Q100" s="619" t="s">
        <v>1203</v>
      </c>
      <c r="R100" s="606"/>
      <c r="S100" s="612" t="s">
        <v>1213</v>
      </c>
    </row>
    <row r="101" spans="1:19" ht="99">
      <c r="A101" s="610">
        <v>1</v>
      </c>
      <c r="B101" s="611" t="s">
        <v>1502</v>
      </c>
      <c r="C101" s="610">
        <v>21</v>
      </c>
      <c r="D101" s="623" t="s">
        <v>1260</v>
      </c>
      <c r="E101" s="613" t="s">
        <v>1261</v>
      </c>
      <c r="F101" s="619" t="s">
        <v>1203</v>
      </c>
      <c r="G101" s="606"/>
      <c r="H101" s="606"/>
      <c r="I101" s="606"/>
      <c r="J101" s="606"/>
      <c r="K101" s="606"/>
      <c r="L101" s="606"/>
      <c r="M101" s="606"/>
      <c r="N101" s="606"/>
      <c r="O101" s="606"/>
      <c r="P101" s="606"/>
      <c r="Q101" s="619" t="s">
        <v>1203</v>
      </c>
      <c r="R101" s="606"/>
      <c r="S101" s="612" t="s">
        <v>1213</v>
      </c>
    </row>
    <row r="102" spans="1:19" ht="82.5">
      <c r="A102" s="610">
        <v>1</v>
      </c>
      <c r="B102" s="611" t="s">
        <v>1502</v>
      </c>
      <c r="C102" s="610">
        <v>24</v>
      </c>
      <c r="D102" s="623" t="s">
        <v>469</v>
      </c>
      <c r="E102" s="610" t="s">
        <v>1262</v>
      </c>
      <c r="F102" s="619" t="s">
        <v>1203</v>
      </c>
      <c r="G102" s="606"/>
      <c r="H102" s="606"/>
      <c r="I102" s="606"/>
      <c r="J102" s="606"/>
      <c r="K102" s="606"/>
      <c r="L102" s="606"/>
      <c r="M102" s="606"/>
      <c r="N102" s="606"/>
      <c r="O102" s="606"/>
      <c r="P102" s="606"/>
      <c r="Q102" s="619" t="s">
        <v>1203</v>
      </c>
      <c r="R102" s="606"/>
      <c r="S102" s="612" t="s">
        <v>1213</v>
      </c>
    </row>
    <row r="103" spans="1:19">
      <c r="A103" s="610"/>
      <c r="B103" s="611"/>
      <c r="C103" s="610"/>
      <c r="D103" s="612"/>
      <c r="E103" s="610"/>
      <c r="F103" s="610"/>
      <c r="G103" s="606"/>
      <c r="H103" s="606"/>
      <c r="I103" s="606"/>
      <c r="J103" s="606"/>
      <c r="K103" s="606"/>
      <c r="L103" s="606"/>
      <c r="M103" s="606"/>
      <c r="N103" s="606"/>
      <c r="O103" s="606"/>
      <c r="P103" s="606"/>
      <c r="Q103" s="610"/>
      <c r="R103" s="606"/>
      <c r="S103" s="612"/>
    </row>
    <row r="104" spans="1:19">
      <c r="A104" s="601">
        <v>1</v>
      </c>
      <c r="B104" s="602" t="s">
        <v>1504</v>
      </c>
      <c r="C104" s="601"/>
      <c r="D104" s="603" t="s">
        <v>1432</v>
      </c>
      <c r="E104" s="610"/>
      <c r="F104" s="610"/>
      <c r="G104" s="606"/>
      <c r="H104" s="606"/>
      <c r="I104" s="606"/>
      <c r="J104" s="606"/>
      <c r="K104" s="606"/>
      <c r="L104" s="606"/>
      <c r="M104" s="606"/>
      <c r="N104" s="606"/>
      <c r="O104" s="606"/>
      <c r="P104" s="606"/>
      <c r="Q104" s="610"/>
      <c r="R104" s="606"/>
      <c r="S104" s="612"/>
    </row>
    <row r="105" spans="1:19">
      <c r="A105" s="610"/>
      <c r="B105" s="611"/>
      <c r="C105" s="610"/>
      <c r="D105" s="612"/>
      <c r="E105" s="610"/>
      <c r="F105" s="610"/>
      <c r="G105" s="606"/>
      <c r="H105" s="606"/>
      <c r="I105" s="606"/>
      <c r="J105" s="606"/>
      <c r="K105" s="606"/>
      <c r="L105" s="606"/>
      <c r="M105" s="606"/>
      <c r="N105" s="606"/>
      <c r="O105" s="606"/>
      <c r="P105" s="606"/>
      <c r="Q105" s="610"/>
      <c r="R105" s="606"/>
      <c r="S105" s="612"/>
    </row>
    <row r="106" spans="1:19" ht="82.5">
      <c r="A106" s="610">
        <v>1</v>
      </c>
      <c r="B106" s="611" t="s">
        <v>1504</v>
      </c>
      <c r="C106" s="610">
        <v>15</v>
      </c>
      <c r="D106" s="623" t="s">
        <v>472</v>
      </c>
      <c r="E106" s="614" t="s">
        <v>914</v>
      </c>
      <c r="F106" s="625" t="s">
        <v>1348</v>
      </c>
      <c r="G106" s="606"/>
      <c r="H106" s="606"/>
      <c r="I106" s="606"/>
      <c r="J106" s="606"/>
      <c r="K106" s="606"/>
      <c r="L106" s="606"/>
      <c r="M106" s="606"/>
      <c r="N106" s="606"/>
      <c r="O106" s="606"/>
      <c r="P106" s="606"/>
      <c r="Q106" s="625" t="s">
        <v>1348</v>
      </c>
      <c r="R106" s="606"/>
      <c r="S106" s="612" t="s">
        <v>1443</v>
      </c>
    </row>
    <row r="107" spans="1:19" ht="82.5">
      <c r="A107" s="610">
        <v>1</v>
      </c>
      <c r="B107" s="611" t="s">
        <v>1504</v>
      </c>
      <c r="C107" s="610">
        <v>16</v>
      </c>
      <c r="D107" s="613" t="s">
        <v>471</v>
      </c>
      <c r="E107" s="613" t="s">
        <v>1446</v>
      </c>
      <c r="F107" s="624" t="s">
        <v>1497</v>
      </c>
      <c r="G107" s="606"/>
      <c r="H107" s="606"/>
      <c r="I107" s="606"/>
      <c r="J107" s="606"/>
      <c r="K107" s="606"/>
      <c r="L107" s="606"/>
      <c r="M107" s="606"/>
      <c r="N107" s="606"/>
      <c r="O107" s="606"/>
      <c r="P107" s="606"/>
      <c r="Q107" s="625" t="s">
        <v>1348</v>
      </c>
      <c r="R107" s="606"/>
      <c r="S107" s="606"/>
    </row>
    <row r="108" spans="1:19" ht="99">
      <c r="A108" s="610"/>
      <c r="B108" s="610"/>
      <c r="C108" s="610"/>
      <c r="D108" s="604"/>
      <c r="E108" s="613" t="s">
        <v>897</v>
      </c>
      <c r="F108" s="625" t="s">
        <v>1348</v>
      </c>
      <c r="G108" s="606"/>
      <c r="H108" s="606"/>
      <c r="I108" s="606"/>
      <c r="J108" s="606"/>
      <c r="K108" s="606"/>
      <c r="L108" s="606"/>
      <c r="M108" s="606"/>
      <c r="N108" s="606"/>
      <c r="O108" s="606"/>
      <c r="P108" s="606"/>
      <c r="Q108" s="625" t="s">
        <v>1348</v>
      </c>
      <c r="R108" s="606"/>
      <c r="S108" s="606"/>
    </row>
    <row r="109" spans="1:19" ht="132">
      <c r="A109" s="610"/>
      <c r="B109" s="610"/>
      <c r="C109" s="610"/>
      <c r="D109" s="604"/>
      <c r="E109" s="613" t="s">
        <v>898</v>
      </c>
      <c r="F109" s="625" t="s">
        <v>1348</v>
      </c>
      <c r="G109" s="606"/>
      <c r="H109" s="606"/>
      <c r="I109" s="606"/>
      <c r="J109" s="606"/>
      <c r="K109" s="606"/>
      <c r="L109" s="606"/>
      <c r="M109" s="606"/>
      <c r="N109" s="606"/>
      <c r="O109" s="606"/>
      <c r="P109" s="606"/>
      <c r="Q109" s="625" t="s">
        <v>1348</v>
      </c>
      <c r="R109" s="606"/>
      <c r="S109" s="606"/>
    </row>
    <row r="110" spans="1:19" ht="66">
      <c r="A110" s="610"/>
      <c r="B110" s="610"/>
      <c r="C110" s="610"/>
      <c r="D110" s="604"/>
      <c r="E110" s="613" t="s">
        <v>899</v>
      </c>
      <c r="F110" s="625" t="s">
        <v>1348</v>
      </c>
      <c r="G110" s="606"/>
      <c r="H110" s="606"/>
      <c r="I110" s="606"/>
      <c r="J110" s="606"/>
      <c r="K110" s="606"/>
      <c r="L110" s="606"/>
      <c r="M110" s="606"/>
      <c r="N110" s="606"/>
      <c r="O110" s="606"/>
      <c r="P110" s="606"/>
      <c r="Q110" s="625" t="s">
        <v>1348</v>
      </c>
      <c r="R110" s="606"/>
      <c r="S110" s="606"/>
    </row>
    <row r="111" spans="1:19" ht="115.5">
      <c r="A111" s="610">
        <v>1</v>
      </c>
      <c r="B111" s="611" t="s">
        <v>1504</v>
      </c>
      <c r="C111" s="610">
        <v>17</v>
      </c>
      <c r="D111" s="628" t="s">
        <v>900</v>
      </c>
      <c r="E111" s="613" t="s">
        <v>901</v>
      </c>
      <c r="F111" s="625" t="s">
        <v>1348</v>
      </c>
      <c r="G111" s="625"/>
      <c r="H111" s="606"/>
      <c r="I111" s="606"/>
      <c r="J111" s="606"/>
      <c r="K111" s="606"/>
      <c r="L111" s="606"/>
      <c r="M111" s="606"/>
      <c r="N111" s="606"/>
      <c r="O111" s="606"/>
      <c r="P111" s="606"/>
      <c r="Q111" s="625" t="s">
        <v>1348</v>
      </c>
      <c r="R111" s="606"/>
      <c r="S111" s="612" t="s">
        <v>1443</v>
      </c>
    </row>
    <row r="112" spans="1:19" ht="49.5">
      <c r="A112" s="610"/>
      <c r="B112" s="610"/>
      <c r="C112" s="610"/>
      <c r="D112" s="604"/>
      <c r="E112" s="628" t="s">
        <v>902</v>
      </c>
      <c r="F112" s="625" t="s">
        <v>1348</v>
      </c>
      <c r="G112" s="625"/>
      <c r="H112" s="606"/>
      <c r="I112" s="606"/>
      <c r="J112" s="606"/>
      <c r="K112" s="606"/>
      <c r="L112" s="606"/>
      <c r="M112" s="606"/>
      <c r="N112" s="606"/>
      <c r="O112" s="606"/>
      <c r="P112" s="606"/>
      <c r="Q112" s="625" t="s">
        <v>1348</v>
      </c>
      <c r="R112" s="606"/>
      <c r="S112" s="612" t="s">
        <v>1443</v>
      </c>
    </row>
    <row r="113" spans="1:19" ht="82.5">
      <c r="A113" s="610"/>
      <c r="B113" s="610"/>
      <c r="C113" s="610"/>
      <c r="D113" s="618" t="s">
        <v>903</v>
      </c>
      <c r="E113" s="613" t="s">
        <v>904</v>
      </c>
      <c r="F113" s="625" t="s">
        <v>1348</v>
      </c>
      <c r="G113" s="606"/>
      <c r="H113" s="606"/>
      <c r="I113" s="606"/>
      <c r="J113" s="606"/>
      <c r="K113" s="606"/>
      <c r="L113" s="606"/>
      <c r="M113" s="606"/>
      <c r="N113" s="606"/>
      <c r="O113" s="606"/>
      <c r="P113" s="606"/>
      <c r="Q113" s="625" t="s">
        <v>1348</v>
      </c>
      <c r="R113" s="606"/>
      <c r="S113" s="612" t="s">
        <v>1443</v>
      </c>
    </row>
    <row r="114" spans="1:19" ht="99">
      <c r="A114" s="610"/>
      <c r="B114" s="610"/>
      <c r="C114" s="610"/>
      <c r="D114" s="618" t="s">
        <v>905</v>
      </c>
      <c r="E114" s="613" t="s">
        <v>906</v>
      </c>
      <c r="F114" s="625" t="s">
        <v>1348</v>
      </c>
      <c r="G114" s="606"/>
      <c r="H114" s="606"/>
      <c r="I114" s="606"/>
      <c r="J114" s="606"/>
      <c r="K114" s="606"/>
      <c r="L114" s="606"/>
      <c r="M114" s="606"/>
      <c r="N114" s="606"/>
      <c r="O114" s="606"/>
      <c r="P114" s="606"/>
      <c r="Q114" s="625" t="s">
        <v>1348</v>
      </c>
      <c r="R114" s="606"/>
      <c r="S114" s="612" t="s">
        <v>1443</v>
      </c>
    </row>
    <row r="115" spans="1:19" ht="115.5">
      <c r="A115" s="610"/>
      <c r="B115" s="610"/>
      <c r="C115" s="610"/>
      <c r="D115" s="604"/>
      <c r="E115" s="613" t="s">
        <v>907</v>
      </c>
      <c r="F115" s="625" t="s">
        <v>1348</v>
      </c>
      <c r="G115" s="606"/>
      <c r="H115" s="606"/>
      <c r="I115" s="606"/>
      <c r="J115" s="606"/>
      <c r="K115" s="606"/>
      <c r="L115" s="606"/>
      <c r="M115" s="606"/>
      <c r="N115" s="606"/>
      <c r="O115" s="606"/>
      <c r="P115" s="606"/>
      <c r="Q115" s="625" t="s">
        <v>1348</v>
      </c>
      <c r="R115" s="606"/>
      <c r="S115" s="612" t="s">
        <v>1443</v>
      </c>
    </row>
    <row r="116" spans="1:19" ht="66">
      <c r="A116" s="610"/>
      <c r="B116" s="610"/>
      <c r="C116" s="610"/>
      <c r="D116" s="633" t="s">
        <v>919</v>
      </c>
      <c r="E116" s="614" t="s">
        <v>1447</v>
      </c>
      <c r="F116" s="625" t="s">
        <v>1505</v>
      </c>
      <c r="G116" s="606"/>
      <c r="H116" s="606"/>
      <c r="I116" s="606"/>
      <c r="J116" s="606"/>
      <c r="K116" s="606"/>
      <c r="L116" s="606"/>
      <c r="M116" s="606"/>
      <c r="N116" s="606"/>
      <c r="O116" s="606"/>
      <c r="P116" s="606"/>
      <c r="Q116" s="619" t="s">
        <v>1448</v>
      </c>
      <c r="R116" s="606"/>
      <c r="S116" s="606"/>
    </row>
    <row r="117" spans="1:19">
      <c r="A117" s="610"/>
      <c r="B117" s="610"/>
      <c r="C117" s="610"/>
      <c r="D117" s="604"/>
      <c r="E117" s="604"/>
      <c r="F117" s="605"/>
      <c r="G117" s="606"/>
      <c r="H117" s="606"/>
      <c r="I117" s="606"/>
      <c r="J117" s="606"/>
      <c r="K117" s="606"/>
      <c r="L117" s="606"/>
      <c r="M117" s="606"/>
      <c r="N117" s="606"/>
      <c r="O117" s="606"/>
      <c r="P117" s="606"/>
      <c r="Q117" s="606"/>
      <c r="R117" s="606"/>
      <c r="S117" s="606"/>
    </row>
    <row r="118" spans="1:19" ht="33">
      <c r="A118" s="601">
        <v>1</v>
      </c>
      <c r="B118" s="602">
        <v>10</v>
      </c>
      <c r="C118" s="601"/>
      <c r="D118" s="634" t="s">
        <v>1518</v>
      </c>
      <c r="E118" s="604"/>
      <c r="F118" s="605"/>
      <c r="G118" s="606"/>
      <c r="H118" s="606"/>
      <c r="I118" s="606"/>
      <c r="J118" s="606"/>
      <c r="K118" s="606"/>
      <c r="L118" s="606"/>
      <c r="M118" s="606"/>
      <c r="N118" s="606"/>
      <c r="O118" s="606"/>
      <c r="P118" s="606"/>
      <c r="Q118" s="606"/>
      <c r="R118" s="606"/>
      <c r="S118" s="606"/>
    </row>
    <row r="119" spans="1:19">
      <c r="A119" s="610"/>
      <c r="B119" s="610"/>
      <c r="C119" s="610"/>
      <c r="D119" s="604"/>
      <c r="E119" s="604"/>
      <c r="F119" s="605"/>
      <c r="G119" s="606"/>
      <c r="H119" s="606"/>
      <c r="I119" s="606"/>
      <c r="J119" s="606"/>
      <c r="K119" s="606"/>
      <c r="L119" s="606"/>
      <c r="M119" s="606"/>
      <c r="N119" s="606"/>
      <c r="O119" s="606"/>
      <c r="P119" s="606"/>
      <c r="Q119" s="606"/>
      <c r="R119" s="606"/>
      <c r="S119" s="606"/>
    </row>
    <row r="120" spans="1:19" ht="66">
      <c r="A120" s="610"/>
      <c r="B120" s="610"/>
      <c r="C120" s="610"/>
      <c r="D120" s="618" t="s">
        <v>612</v>
      </c>
      <c r="E120" s="613" t="s">
        <v>807</v>
      </c>
      <c r="F120" s="635" t="s">
        <v>1205</v>
      </c>
      <c r="G120" s="606"/>
      <c r="H120" s="606"/>
      <c r="I120" s="606"/>
      <c r="J120" s="606"/>
      <c r="K120" s="606"/>
      <c r="L120" s="606"/>
      <c r="M120" s="606"/>
      <c r="N120" s="606"/>
      <c r="O120" s="606"/>
      <c r="P120" s="606"/>
      <c r="Q120" s="635" t="s">
        <v>1205</v>
      </c>
      <c r="R120" s="606"/>
      <c r="S120" s="612" t="s">
        <v>1208</v>
      </c>
    </row>
    <row r="121" spans="1:19" ht="66">
      <c r="A121" s="610"/>
      <c r="B121" s="610"/>
      <c r="C121" s="610"/>
      <c r="D121" s="618" t="s">
        <v>613</v>
      </c>
      <c r="E121" s="613" t="s">
        <v>809</v>
      </c>
      <c r="F121" s="635" t="s">
        <v>1205</v>
      </c>
      <c r="G121" s="606"/>
      <c r="H121" s="606"/>
      <c r="I121" s="606"/>
      <c r="J121" s="606"/>
      <c r="K121" s="606"/>
      <c r="L121" s="606"/>
      <c r="M121" s="606"/>
      <c r="N121" s="606"/>
      <c r="O121" s="606"/>
      <c r="P121" s="606"/>
      <c r="Q121" s="635" t="s">
        <v>1205</v>
      </c>
      <c r="R121" s="606"/>
      <c r="S121" s="612" t="s">
        <v>1208</v>
      </c>
    </row>
    <row r="122" spans="1:19" ht="82.5">
      <c r="A122" s="610"/>
      <c r="B122" s="610"/>
      <c r="C122" s="610"/>
      <c r="D122" s="618" t="s">
        <v>591</v>
      </c>
      <c r="E122" s="613" t="s">
        <v>810</v>
      </c>
      <c r="F122" s="635" t="s">
        <v>1205</v>
      </c>
      <c r="G122" s="606"/>
      <c r="H122" s="606"/>
      <c r="I122" s="606"/>
      <c r="J122" s="606"/>
      <c r="K122" s="606"/>
      <c r="L122" s="606"/>
      <c r="M122" s="606"/>
      <c r="N122" s="606"/>
      <c r="O122" s="606"/>
      <c r="P122" s="606"/>
      <c r="Q122" s="635" t="s">
        <v>1205</v>
      </c>
      <c r="R122" s="606"/>
      <c r="S122" s="612" t="s">
        <v>1208</v>
      </c>
    </row>
    <row r="123" spans="1:19" ht="82.5">
      <c r="A123" s="610"/>
      <c r="B123" s="610"/>
      <c r="C123" s="610"/>
      <c r="D123" s="618" t="s">
        <v>614</v>
      </c>
      <c r="E123" s="613" t="s">
        <v>811</v>
      </c>
      <c r="F123" s="635" t="s">
        <v>1205</v>
      </c>
      <c r="G123" s="606"/>
      <c r="H123" s="606"/>
      <c r="I123" s="606"/>
      <c r="J123" s="606"/>
      <c r="K123" s="606"/>
      <c r="L123" s="606"/>
      <c r="M123" s="606"/>
      <c r="N123" s="606"/>
      <c r="O123" s="606"/>
      <c r="P123" s="606"/>
      <c r="Q123" s="635" t="s">
        <v>1205</v>
      </c>
      <c r="R123" s="606"/>
      <c r="S123" s="612" t="s">
        <v>1208</v>
      </c>
    </row>
    <row r="124" spans="1:19">
      <c r="A124" s="610"/>
      <c r="B124" s="610"/>
      <c r="C124" s="610"/>
      <c r="D124" s="604"/>
      <c r="E124" s="604"/>
      <c r="F124" s="605"/>
      <c r="G124" s="606"/>
      <c r="H124" s="606"/>
      <c r="I124" s="606"/>
      <c r="J124" s="606"/>
      <c r="K124" s="606"/>
      <c r="L124" s="606"/>
      <c r="M124" s="606"/>
      <c r="N124" s="606"/>
      <c r="O124" s="606"/>
      <c r="P124" s="606"/>
      <c r="Q124" s="606"/>
      <c r="R124" s="606"/>
      <c r="S124" s="606"/>
    </row>
    <row r="125" spans="1:19" ht="49.5">
      <c r="A125" s="601">
        <v>1</v>
      </c>
      <c r="B125" s="602">
        <v>11</v>
      </c>
      <c r="C125" s="601"/>
      <c r="D125" s="634" t="s">
        <v>1508</v>
      </c>
      <c r="E125" s="604"/>
      <c r="F125" s="605"/>
      <c r="G125" s="606"/>
      <c r="H125" s="606"/>
      <c r="I125" s="606"/>
      <c r="J125" s="606"/>
      <c r="K125" s="606"/>
      <c r="L125" s="606"/>
      <c r="M125" s="606"/>
      <c r="N125" s="606"/>
      <c r="O125" s="606"/>
      <c r="P125" s="606"/>
      <c r="Q125" s="606"/>
      <c r="R125" s="606"/>
      <c r="S125" s="606"/>
    </row>
    <row r="126" spans="1:19">
      <c r="A126" s="607"/>
      <c r="B126" s="611"/>
      <c r="C126" s="610"/>
      <c r="D126" s="628"/>
      <c r="E126" s="604"/>
      <c r="F126" s="605"/>
      <c r="G126" s="606"/>
      <c r="H126" s="606"/>
      <c r="I126" s="606"/>
      <c r="J126" s="606"/>
      <c r="K126" s="606"/>
      <c r="L126" s="606"/>
      <c r="M126" s="606"/>
      <c r="N126" s="606"/>
      <c r="O126" s="606"/>
      <c r="P126" s="606"/>
      <c r="Q126" s="606"/>
      <c r="R126" s="606"/>
      <c r="S126" s="606"/>
    </row>
    <row r="127" spans="1:19" ht="99">
      <c r="A127" s="610">
        <v>1</v>
      </c>
      <c r="B127" s="610">
        <v>11</v>
      </c>
      <c r="C127" s="610">
        <v>18</v>
      </c>
      <c r="D127" s="623" t="s">
        <v>1424</v>
      </c>
      <c r="E127" s="610" t="s">
        <v>1425</v>
      </c>
      <c r="F127" s="625" t="s">
        <v>1348</v>
      </c>
      <c r="G127" s="606"/>
      <c r="H127" s="606"/>
      <c r="I127" s="606"/>
      <c r="J127" s="606"/>
      <c r="K127" s="606"/>
      <c r="L127" s="606"/>
      <c r="M127" s="606"/>
      <c r="N127" s="606"/>
      <c r="O127" s="606"/>
      <c r="P127" s="606"/>
      <c r="Q127" s="622">
        <v>1</v>
      </c>
      <c r="R127" s="606"/>
      <c r="S127" s="614" t="s">
        <v>1411</v>
      </c>
    </row>
    <row r="128" spans="1:19" ht="66">
      <c r="A128" s="610"/>
      <c r="B128" s="610"/>
      <c r="C128" s="610"/>
      <c r="D128" s="636" t="s">
        <v>1412</v>
      </c>
      <c r="E128" s="613" t="s">
        <v>1415</v>
      </c>
      <c r="F128" s="625" t="s">
        <v>1509</v>
      </c>
      <c r="G128" s="606"/>
      <c r="H128" s="606"/>
      <c r="I128" s="606"/>
      <c r="J128" s="606"/>
      <c r="K128" s="606"/>
      <c r="L128" s="606"/>
      <c r="M128" s="606"/>
      <c r="N128" s="606"/>
      <c r="O128" s="606"/>
      <c r="P128" s="606"/>
      <c r="Q128" s="637" t="s">
        <v>1510</v>
      </c>
      <c r="R128" s="606"/>
      <c r="S128" s="612" t="s">
        <v>1413</v>
      </c>
    </row>
    <row r="129" spans="1:19">
      <c r="A129" s="610"/>
      <c r="B129" s="610"/>
      <c r="C129" s="610"/>
      <c r="D129" s="604"/>
      <c r="E129" s="604"/>
      <c r="F129" s="605"/>
      <c r="G129" s="606"/>
      <c r="H129" s="606"/>
      <c r="I129" s="606"/>
      <c r="J129" s="606"/>
      <c r="K129" s="606"/>
      <c r="L129" s="606"/>
      <c r="M129" s="606"/>
      <c r="N129" s="606"/>
      <c r="O129" s="606"/>
      <c r="P129" s="606"/>
      <c r="Q129" s="606"/>
      <c r="R129" s="606"/>
      <c r="S129" s="606"/>
    </row>
    <row r="130" spans="1:19" ht="49.5">
      <c r="A130" s="601">
        <v>1</v>
      </c>
      <c r="B130" s="602">
        <v>12</v>
      </c>
      <c r="C130" s="601"/>
      <c r="D130" s="634" t="s">
        <v>1487</v>
      </c>
      <c r="E130" s="606"/>
      <c r="F130" s="610"/>
      <c r="G130" s="606"/>
      <c r="H130" s="606"/>
      <c r="I130" s="606"/>
      <c r="J130" s="606"/>
      <c r="K130" s="606"/>
      <c r="L130" s="606"/>
      <c r="M130" s="606"/>
      <c r="N130" s="606"/>
      <c r="O130" s="606"/>
      <c r="P130" s="606"/>
      <c r="Q130" s="606"/>
      <c r="R130" s="606"/>
      <c r="S130" s="606"/>
    </row>
    <row r="131" spans="1:19">
      <c r="A131" s="610"/>
      <c r="B131" s="611"/>
      <c r="C131" s="610"/>
      <c r="D131" s="628"/>
      <c r="E131" s="606"/>
      <c r="F131" s="610"/>
      <c r="G131" s="606"/>
      <c r="H131" s="606"/>
      <c r="I131" s="606"/>
      <c r="J131" s="606"/>
      <c r="K131" s="606"/>
      <c r="L131" s="606"/>
      <c r="M131" s="606"/>
      <c r="N131" s="606"/>
      <c r="O131" s="606"/>
      <c r="P131" s="606"/>
      <c r="Q131" s="606"/>
      <c r="R131" s="606"/>
      <c r="S131" s="606"/>
    </row>
    <row r="132" spans="1:19" ht="33">
      <c r="A132" s="610">
        <v>1</v>
      </c>
      <c r="B132" s="611">
        <v>12</v>
      </c>
      <c r="C132" s="610">
        <v>15</v>
      </c>
      <c r="D132" s="612" t="s">
        <v>1336</v>
      </c>
      <c r="E132" s="610" t="s">
        <v>1337</v>
      </c>
      <c r="F132" s="610"/>
      <c r="G132" s="606"/>
      <c r="H132" s="606"/>
      <c r="I132" s="606"/>
      <c r="J132" s="606"/>
      <c r="K132" s="606"/>
      <c r="L132" s="606"/>
      <c r="M132" s="606"/>
      <c r="N132" s="606"/>
      <c r="O132" s="606"/>
      <c r="P132" s="606"/>
      <c r="Q132" s="613" t="s">
        <v>1337</v>
      </c>
      <c r="R132" s="606"/>
      <c r="S132" s="614" t="s">
        <v>1411</v>
      </c>
    </row>
    <row r="133" spans="1:19">
      <c r="A133" s="610"/>
      <c r="B133" s="610"/>
      <c r="C133" s="610"/>
      <c r="D133" s="606"/>
      <c r="E133" s="606"/>
      <c r="F133" s="610"/>
      <c r="G133" s="606"/>
      <c r="H133" s="606"/>
      <c r="I133" s="606"/>
      <c r="J133" s="606"/>
      <c r="K133" s="606"/>
      <c r="L133" s="606"/>
      <c r="M133" s="606"/>
      <c r="N133" s="606"/>
      <c r="O133" s="606"/>
      <c r="P133" s="606"/>
      <c r="Q133" s="606"/>
      <c r="R133" s="606"/>
      <c r="S133" s="606"/>
    </row>
    <row r="134" spans="1:19">
      <c r="A134" s="601">
        <v>1</v>
      </c>
      <c r="B134" s="602">
        <v>13</v>
      </c>
      <c r="C134" s="601"/>
      <c r="D134" s="634" t="s">
        <v>1422</v>
      </c>
      <c r="E134" s="606"/>
      <c r="F134" s="610"/>
      <c r="G134" s="606"/>
      <c r="H134" s="606"/>
      <c r="I134" s="606"/>
      <c r="J134" s="606"/>
      <c r="K134" s="606"/>
      <c r="L134" s="606"/>
      <c r="M134" s="606"/>
      <c r="N134" s="606"/>
      <c r="O134" s="606"/>
      <c r="P134" s="606"/>
      <c r="Q134" s="606"/>
      <c r="R134" s="606"/>
      <c r="S134" s="606"/>
    </row>
    <row r="135" spans="1:19">
      <c r="A135" s="610"/>
      <c r="B135" s="610"/>
      <c r="C135" s="610"/>
      <c r="D135" s="606"/>
      <c r="E135" s="606"/>
      <c r="F135" s="610"/>
      <c r="G135" s="606"/>
      <c r="H135" s="606"/>
      <c r="I135" s="606"/>
      <c r="J135" s="606"/>
      <c r="K135" s="606"/>
      <c r="L135" s="606"/>
      <c r="M135" s="606"/>
      <c r="N135" s="606"/>
      <c r="O135" s="606"/>
      <c r="P135" s="606"/>
      <c r="Q135" s="606"/>
      <c r="R135" s="606"/>
      <c r="S135" s="606"/>
    </row>
    <row r="136" spans="1:19" ht="82.5">
      <c r="A136" s="610">
        <v>1</v>
      </c>
      <c r="B136" s="610">
        <v>13</v>
      </c>
      <c r="C136" s="610">
        <v>16</v>
      </c>
      <c r="D136" s="614" t="s">
        <v>1418</v>
      </c>
      <c r="E136" s="610" t="s">
        <v>1421</v>
      </c>
      <c r="F136" s="610"/>
      <c r="G136" s="606"/>
      <c r="H136" s="606"/>
      <c r="I136" s="606"/>
      <c r="J136" s="606"/>
      <c r="K136" s="606"/>
      <c r="L136" s="606"/>
      <c r="M136" s="606"/>
      <c r="N136" s="606"/>
      <c r="O136" s="606"/>
      <c r="P136" s="606"/>
      <c r="Q136" s="610" t="s">
        <v>1421</v>
      </c>
      <c r="R136" s="606"/>
      <c r="S136" s="612" t="s">
        <v>1363</v>
      </c>
    </row>
    <row r="137" spans="1:19" ht="66">
      <c r="A137" s="610">
        <v>1</v>
      </c>
      <c r="B137" s="610">
        <v>13</v>
      </c>
      <c r="C137" s="610">
        <v>19</v>
      </c>
      <c r="D137" s="614" t="s">
        <v>1417</v>
      </c>
      <c r="E137" s="610" t="s">
        <v>1421</v>
      </c>
      <c r="F137" s="610"/>
      <c r="G137" s="606"/>
      <c r="H137" s="606"/>
      <c r="I137" s="606"/>
      <c r="J137" s="606"/>
      <c r="K137" s="606"/>
      <c r="L137" s="606"/>
      <c r="M137" s="606"/>
      <c r="N137" s="606"/>
      <c r="O137" s="606"/>
      <c r="P137" s="606"/>
      <c r="Q137" s="610" t="s">
        <v>1421</v>
      </c>
      <c r="R137" s="606"/>
      <c r="S137" s="612" t="s">
        <v>1363</v>
      </c>
    </row>
    <row r="138" spans="1:19" ht="82.5">
      <c r="A138" s="610"/>
      <c r="B138" s="610"/>
      <c r="C138" s="610"/>
      <c r="D138" s="618" t="s">
        <v>598</v>
      </c>
      <c r="E138" s="610" t="s">
        <v>1420</v>
      </c>
      <c r="F138" s="610" t="s">
        <v>1202</v>
      </c>
      <c r="G138" s="606"/>
      <c r="H138" s="606"/>
      <c r="I138" s="606"/>
      <c r="J138" s="606"/>
      <c r="K138" s="606"/>
      <c r="L138" s="606"/>
      <c r="M138" s="606"/>
      <c r="N138" s="606"/>
      <c r="O138" s="606"/>
      <c r="P138" s="606"/>
      <c r="Q138" s="610" t="s">
        <v>1202</v>
      </c>
      <c r="R138" s="606"/>
      <c r="S138" s="612" t="s">
        <v>1363</v>
      </c>
    </row>
    <row r="139" spans="1:19">
      <c r="A139" s="610"/>
      <c r="B139" s="610"/>
      <c r="C139" s="610"/>
      <c r="D139" s="606"/>
      <c r="E139" s="606"/>
      <c r="F139" s="610"/>
      <c r="G139" s="606"/>
      <c r="H139" s="606"/>
      <c r="I139" s="606"/>
      <c r="J139" s="606"/>
      <c r="K139" s="606"/>
      <c r="L139" s="606"/>
      <c r="M139" s="606"/>
      <c r="N139" s="606"/>
      <c r="O139" s="606"/>
      <c r="P139" s="606"/>
      <c r="Q139" s="606"/>
      <c r="R139" s="606"/>
      <c r="S139" s="606"/>
    </row>
    <row r="140" spans="1:19">
      <c r="A140" s="601">
        <v>1</v>
      </c>
      <c r="B140" s="602">
        <v>14</v>
      </c>
      <c r="C140" s="601"/>
      <c r="D140" s="634" t="s">
        <v>1362</v>
      </c>
      <c r="E140" s="606"/>
      <c r="F140" s="610"/>
      <c r="G140" s="606"/>
      <c r="H140" s="606"/>
      <c r="I140" s="606"/>
      <c r="J140" s="606"/>
      <c r="K140" s="606"/>
      <c r="L140" s="606"/>
      <c r="M140" s="606"/>
      <c r="N140" s="606"/>
      <c r="O140" s="606"/>
      <c r="P140" s="606"/>
      <c r="Q140" s="606"/>
      <c r="R140" s="606"/>
      <c r="S140" s="606"/>
    </row>
    <row r="141" spans="1:19">
      <c r="A141" s="610"/>
      <c r="B141" s="610"/>
      <c r="C141" s="610"/>
      <c r="D141" s="606"/>
      <c r="E141" s="606"/>
      <c r="F141" s="610"/>
      <c r="G141" s="606"/>
      <c r="H141" s="606"/>
      <c r="I141" s="606"/>
      <c r="J141" s="606"/>
      <c r="K141" s="606"/>
      <c r="L141" s="606"/>
      <c r="M141" s="606"/>
      <c r="N141" s="606"/>
      <c r="O141" s="606"/>
      <c r="P141" s="606"/>
      <c r="Q141" s="606"/>
      <c r="R141" s="606"/>
      <c r="S141" s="606"/>
    </row>
    <row r="142" spans="1:19" ht="82.5">
      <c r="A142" s="610">
        <v>1</v>
      </c>
      <c r="B142" s="610">
        <v>14</v>
      </c>
      <c r="C142" s="610">
        <v>15</v>
      </c>
      <c r="D142" s="616" t="s">
        <v>1364</v>
      </c>
      <c r="E142" s="614" t="s">
        <v>1359</v>
      </c>
      <c r="F142" s="619" t="s">
        <v>1058</v>
      </c>
      <c r="G142" s="606"/>
      <c r="H142" s="606"/>
      <c r="I142" s="606"/>
      <c r="J142" s="606"/>
      <c r="K142" s="606"/>
      <c r="L142" s="606"/>
      <c r="M142" s="606"/>
      <c r="N142" s="606"/>
      <c r="O142" s="606"/>
      <c r="P142" s="606"/>
      <c r="Q142" s="619" t="s">
        <v>1360</v>
      </c>
      <c r="R142" s="606"/>
      <c r="S142" s="612" t="s">
        <v>1363</v>
      </c>
    </row>
    <row r="143" spans="1:19" ht="148.5">
      <c r="A143" s="610">
        <v>1</v>
      </c>
      <c r="B143" s="610">
        <v>14</v>
      </c>
      <c r="C143" s="610">
        <v>16</v>
      </c>
      <c r="D143" s="616" t="s">
        <v>1365</v>
      </c>
      <c r="E143" s="612" t="s">
        <v>1361</v>
      </c>
      <c r="F143" s="619" t="s">
        <v>1203</v>
      </c>
      <c r="G143" s="606"/>
      <c r="H143" s="606"/>
      <c r="I143" s="606"/>
      <c r="J143" s="606"/>
      <c r="K143" s="606"/>
      <c r="L143" s="606"/>
      <c r="M143" s="606"/>
      <c r="N143" s="606"/>
      <c r="O143" s="606"/>
      <c r="P143" s="606"/>
      <c r="Q143" s="628" t="s">
        <v>555</v>
      </c>
      <c r="R143" s="606"/>
      <c r="S143" s="612" t="s">
        <v>1363</v>
      </c>
    </row>
    <row r="144" spans="1:19">
      <c r="A144" s="610"/>
      <c r="B144" s="610"/>
      <c r="C144" s="610"/>
      <c r="D144" s="606"/>
      <c r="E144" s="606"/>
      <c r="F144" s="610"/>
      <c r="G144" s="606"/>
      <c r="H144" s="606"/>
      <c r="I144" s="606"/>
      <c r="J144" s="606"/>
      <c r="K144" s="606"/>
      <c r="L144" s="606"/>
      <c r="M144" s="606"/>
      <c r="N144" s="606"/>
      <c r="O144" s="606"/>
      <c r="P144" s="606"/>
      <c r="Q144" s="606"/>
      <c r="R144" s="606"/>
      <c r="S144" s="606"/>
    </row>
    <row r="145" spans="1:19" ht="49.5">
      <c r="A145" s="601">
        <v>1</v>
      </c>
      <c r="B145" s="602">
        <v>15</v>
      </c>
      <c r="C145" s="601"/>
      <c r="D145" s="634" t="s">
        <v>1511</v>
      </c>
      <c r="E145" s="606"/>
      <c r="F145" s="610"/>
      <c r="G145" s="606"/>
      <c r="H145" s="606"/>
      <c r="I145" s="606"/>
      <c r="J145" s="606"/>
      <c r="K145" s="606"/>
      <c r="L145" s="606"/>
      <c r="M145" s="606"/>
      <c r="N145" s="606"/>
      <c r="O145" s="606"/>
      <c r="P145" s="606"/>
      <c r="Q145" s="606"/>
      <c r="R145" s="606"/>
      <c r="S145" s="606"/>
    </row>
    <row r="146" spans="1:19">
      <c r="A146" s="610"/>
      <c r="B146" s="610"/>
      <c r="C146" s="610"/>
      <c r="D146" s="606"/>
      <c r="E146" s="606"/>
      <c r="F146" s="610"/>
      <c r="G146" s="606"/>
      <c r="H146" s="606"/>
      <c r="I146" s="606"/>
      <c r="J146" s="606"/>
      <c r="K146" s="606"/>
      <c r="L146" s="606"/>
      <c r="M146" s="606"/>
      <c r="N146" s="606"/>
      <c r="O146" s="606"/>
      <c r="P146" s="606"/>
      <c r="Q146" s="606"/>
      <c r="R146" s="606"/>
      <c r="S146" s="606"/>
    </row>
    <row r="147" spans="1:19" ht="99">
      <c r="A147" s="610">
        <v>1</v>
      </c>
      <c r="B147" s="610">
        <v>15</v>
      </c>
      <c r="C147" s="610">
        <v>16</v>
      </c>
      <c r="D147" s="614" t="s">
        <v>510</v>
      </c>
      <c r="E147" s="613" t="s">
        <v>1356</v>
      </c>
      <c r="F147" s="619" t="s">
        <v>1348</v>
      </c>
      <c r="G147" s="606"/>
      <c r="H147" s="606"/>
      <c r="I147" s="606"/>
      <c r="J147" s="606"/>
      <c r="K147" s="606"/>
      <c r="L147" s="606"/>
      <c r="M147" s="606"/>
      <c r="N147" s="606"/>
      <c r="O147" s="606"/>
      <c r="P147" s="606"/>
      <c r="Q147" s="619" t="s">
        <v>1348</v>
      </c>
      <c r="R147" s="606"/>
      <c r="S147" s="612" t="s">
        <v>1273</v>
      </c>
    </row>
    <row r="148" spans="1:19" ht="99">
      <c r="A148" s="610">
        <v>1</v>
      </c>
      <c r="B148" s="610">
        <v>15</v>
      </c>
      <c r="C148" s="610">
        <v>17</v>
      </c>
      <c r="D148" s="614" t="s">
        <v>511</v>
      </c>
      <c r="E148" s="613" t="s">
        <v>1355</v>
      </c>
      <c r="F148" s="619" t="s">
        <v>1348</v>
      </c>
      <c r="G148" s="606"/>
      <c r="H148" s="606"/>
      <c r="I148" s="606"/>
      <c r="J148" s="606"/>
      <c r="K148" s="606"/>
      <c r="L148" s="606"/>
      <c r="M148" s="606"/>
      <c r="N148" s="606"/>
      <c r="O148" s="606"/>
      <c r="P148" s="606"/>
      <c r="Q148" s="619" t="s">
        <v>1348</v>
      </c>
      <c r="R148" s="606"/>
      <c r="S148" s="612" t="s">
        <v>1273</v>
      </c>
    </row>
    <row r="149" spans="1:19" ht="82.5">
      <c r="A149" s="610">
        <v>1</v>
      </c>
      <c r="B149" s="610">
        <v>15</v>
      </c>
      <c r="C149" s="610">
        <v>18</v>
      </c>
      <c r="D149" s="614" t="s">
        <v>512</v>
      </c>
      <c r="E149" s="613" t="s">
        <v>1357</v>
      </c>
      <c r="F149" s="619" t="s">
        <v>1348</v>
      </c>
      <c r="G149" s="606"/>
      <c r="H149" s="606"/>
      <c r="I149" s="606"/>
      <c r="J149" s="606"/>
      <c r="K149" s="606"/>
      <c r="L149" s="606"/>
      <c r="M149" s="606"/>
      <c r="N149" s="606"/>
      <c r="O149" s="606"/>
      <c r="P149" s="606"/>
      <c r="Q149" s="619" t="s">
        <v>1348</v>
      </c>
      <c r="R149" s="606"/>
      <c r="S149" s="612" t="s">
        <v>1273</v>
      </c>
    </row>
    <row r="150" spans="1:19" ht="99">
      <c r="A150" s="610"/>
      <c r="B150" s="610"/>
      <c r="C150" s="610"/>
      <c r="D150" s="618" t="s">
        <v>783</v>
      </c>
      <c r="E150" s="614" t="s">
        <v>1406</v>
      </c>
      <c r="F150" s="610">
        <v>0</v>
      </c>
      <c r="G150" s="606"/>
      <c r="H150" s="606"/>
      <c r="I150" s="606"/>
      <c r="J150" s="606"/>
      <c r="K150" s="606"/>
      <c r="L150" s="606"/>
      <c r="M150" s="606"/>
      <c r="N150" s="606"/>
      <c r="O150" s="606"/>
      <c r="P150" s="606"/>
      <c r="Q150" s="610" t="s">
        <v>1407</v>
      </c>
      <c r="R150" s="606"/>
      <c r="S150" s="612" t="s">
        <v>1273</v>
      </c>
    </row>
    <row r="151" spans="1:19">
      <c r="A151" s="610"/>
      <c r="B151" s="610"/>
      <c r="C151" s="610"/>
      <c r="D151" s="638"/>
      <c r="E151" s="614"/>
      <c r="F151" s="610"/>
      <c r="G151" s="606"/>
      <c r="H151" s="606"/>
      <c r="I151" s="606"/>
      <c r="J151" s="606"/>
      <c r="K151" s="606"/>
      <c r="L151" s="606"/>
      <c r="M151" s="606"/>
      <c r="N151" s="606"/>
      <c r="O151" s="606"/>
      <c r="P151" s="606"/>
      <c r="Q151" s="610"/>
      <c r="R151" s="606"/>
      <c r="S151" s="612"/>
    </row>
    <row r="152" spans="1:19">
      <c r="A152" s="601">
        <v>1</v>
      </c>
      <c r="B152" s="602">
        <v>16</v>
      </c>
      <c r="C152" s="601"/>
      <c r="D152" s="634" t="s">
        <v>1192</v>
      </c>
      <c r="E152" s="614"/>
      <c r="F152" s="610"/>
      <c r="G152" s="606"/>
      <c r="H152" s="606"/>
      <c r="I152" s="606"/>
      <c r="J152" s="606"/>
      <c r="K152" s="606"/>
      <c r="L152" s="606"/>
      <c r="M152" s="606"/>
      <c r="N152" s="606"/>
      <c r="O152" s="606"/>
      <c r="P152" s="606"/>
      <c r="Q152" s="610"/>
      <c r="R152" s="606"/>
      <c r="S152" s="612"/>
    </row>
    <row r="153" spans="1:19">
      <c r="A153" s="610"/>
      <c r="B153" s="610"/>
      <c r="C153" s="610"/>
      <c r="D153" s="638"/>
      <c r="E153" s="614"/>
      <c r="F153" s="610"/>
      <c r="G153" s="606"/>
      <c r="H153" s="606"/>
      <c r="I153" s="606"/>
      <c r="J153" s="606"/>
      <c r="K153" s="606"/>
      <c r="L153" s="606"/>
      <c r="M153" s="606"/>
      <c r="N153" s="606"/>
      <c r="O153" s="606"/>
      <c r="P153" s="606"/>
      <c r="Q153" s="610"/>
      <c r="R153" s="606"/>
      <c r="S153" s="612"/>
    </row>
    <row r="154" spans="1:19" ht="165">
      <c r="A154" s="610"/>
      <c r="B154" s="610"/>
      <c r="C154" s="610"/>
      <c r="D154" s="633" t="s">
        <v>518</v>
      </c>
      <c r="E154" s="613" t="s">
        <v>1195</v>
      </c>
      <c r="F154" s="619" t="s">
        <v>1197</v>
      </c>
      <c r="G154" s="606"/>
      <c r="H154" s="606"/>
      <c r="I154" s="606"/>
      <c r="J154" s="606"/>
      <c r="K154" s="606"/>
      <c r="L154" s="606"/>
      <c r="M154" s="606"/>
      <c r="N154" s="606"/>
      <c r="O154" s="606"/>
      <c r="P154" s="606"/>
      <c r="Q154" s="619" t="s">
        <v>1197</v>
      </c>
      <c r="R154" s="606"/>
      <c r="S154" s="612" t="s">
        <v>1193</v>
      </c>
    </row>
    <row r="155" spans="1:19" ht="82.5">
      <c r="A155" s="610">
        <v>1</v>
      </c>
      <c r="B155" s="610">
        <v>16</v>
      </c>
      <c r="C155" s="610">
        <v>15</v>
      </c>
      <c r="D155" s="612" t="s">
        <v>1190</v>
      </c>
      <c r="E155" s="610" t="s">
        <v>1198</v>
      </c>
      <c r="F155" s="619" t="s">
        <v>1200</v>
      </c>
      <c r="G155" s="606"/>
      <c r="H155" s="606"/>
      <c r="I155" s="606"/>
      <c r="J155" s="606"/>
      <c r="K155" s="606"/>
      <c r="L155" s="606"/>
      <c r="M155" s="606"/>
      <c r="N155" s="606"/>
      <c r="O155" s="606"/>
      <c r="P155" s="606"/>
      <c r="Q155" s="619" t="s">
        <v>1200</v>
      </c>
      <c r="R155" s="606"/>
      <c r="S155" s="612" t="s">
        <v>1193</v>
      </c>
    </row>
    <row r="156" spans="1:19" ht="33">
      <c r="A156" s="610"/>
      <c r="B156" s="610"/>
      <c r="C156" s="610"/>
      <c r="D156" s="612"/>
      <c r="E156" s="610" t="s">
        <v>1536</v>
      </c>
      <c r="F156" s="619" t="s">
        <v>1201</v>
      </c>
      <c r="G156" s="606"/>
      <c r="H156" s="606"/>
      <c r="I156" s="606"/>
      <c r="J156" s="606"/>
      <c r="K156" s="606"/>
      <c r="L156" s="606"/>
      <c r="M156" s="606"/>
      <c r="N156" s="606"/>
      <c r="O156" s="606"/>
      <c r="P156" s="606"/>
      <c r="Q156" s="619" t="s">
        <v>1201</v>
      </c>
      <c r="R156" s="606"/>
      <c r="S156" s="612" t="s">
        <v>1193</v>
      </c>
    </row>
    <row r="157" spans="1:19" ht="66">
      <c r="A157" s="610">
        <v>1</v>
      </c>
      <c r="B157" s="610">
        <v>16</v>
      </c>
      <c r="C157" s="610">
        <v>16</v>
      </c>
      <c r="D157" s="612" t="s">
        <v>1519</v>
      </c>
      <c r="E157" s="610" t="s">
        <v>1206</v>
      </c>
      <c r="F157" s="619" t="s">
        <v>1200</v>
      </c>
      <c r="G157" s="606"/>
      <c r="H157" s="606"/>
      <c r="I157" s="606"/>
      <c r="J157" s="606"/>
      <c r="K157" s="606"/>
      <c r="L157" s="606"/>
      <c r="M157" s="606"/>
      <c r="N157" s="606"/>
      <c r="O157" s="606"/>
      <c r="P157" s="606"/>
      <c r="Q157" s="619" t="s">
        <v>1200</v>
      </c>
      <c r="R157" s="606"/>
      <c r="S157" s="612" t="s">
        <v>1193</v>
      </c>
    </row>
    <row r="158" spans="1:19">
      <c r="A158" s="610"/>
      <c r="B158" s="610"/>
      <c r="C158" s="610"/>
      <c r="D158" s="638"/>
      <c r="E158" s="614"/>
      <c r="F158" s="610"/>
      <c r="G158" s="606"/>
      <c r="H158" s="606"/>
      <c r="I158" s="606"/>
      <c r="J158" s="606"/>
      <c r="K158" s="606"/>
      <c r="L158" s="606"/>
      <c r="M158" s="606"/>
      <c r="N158" s="606"/>
      <c r="O158" s="606"/>
      <c r="P158" s="606"/>
      <c r="Q158" s="610"/>
      <c r="R158" s="606"/>
      <c r="S158" s="612"/>
    </row>
    <row r="159" spans="1:19">
      <c r="A159" s="601">
        <v>1</v>
      </c>
      <c r="B159" s="602">
        <v>17</v>
      </c>
      <c r="C159" s="601"/>
      <c r="D159" s="634" t="s">
        <v>1354</v>
      </c>
      <c r="E159" s="614"/>
      <c r="F159" s="610"/>
      <c r="G159" s="606"/>
      <c r="H159" s="606"/>
      <c r="I159" s="606"/>
      <c r="J159" s="606"/>
      <c r="K159" s="606"/>
      <c r="L159" s="606"/>
      <c r="M159" s="606"/>
      <c r="N159" s="606"/>
      <c r="O159" s="606"/>
      <c r="P159" s="606"/>
      <c r="Q159" s="610"/>
      <c r="R159" s="606"/>
      <c r="S159" s="612"/>
    </row>
    <row r="160" spans="1:19">
      <c r="A160" s="610"/>
      <c r="B160" s="610"/>
      <c r="C160" s="610"/>
      <c r="D160" s="638"/>
      <c r="E160" s="614"/>
      <c r="F160" s="610"/>
      <c r="G160" s="606"/>
      <c r="H160" s="606"/>
      <c r="I160" s="606"/>
      <c r="J160" s="606"/>
      <c r="K160" s="606"/>
      <c r="L160" s="606"/>
      <c r="M160" s="606"/>
      <c r="N160" s="606"/>
      <c r="O160" s="606"/>
      <c r="P160" s="606"/>
      <c r="Q160" s="610"/>
      <c r="R160" s="606"/>
      <c r="S160" s="612"/>
    </row>
    <row r="161" spans="1:19" ht="82.5">
      <c r="A161" s="610">
        <v>1</v>
      </c>
      <c r="B161" s="610">
        <v>17</v>
      </c>
      <c r="C161" s="610">
        <v>16</v>
      </c>
      <c r="D161" s="614" t="s">
        <v>1347</v>
      </c>
      <c r="E161" s="612" t="s">
        <v>1349</v>
      </c>
      <c r="F161" s="619" t="s">
        <v>1348</v>
      </c>
      <c r="G161" s="606"/>
      <c r="H161" s="606"/>
      <c r="I161" s="606"/>
      <c r="J161" s="606"/>
      <c r="K161" s="606"/>
      <c r="L161" s="606"/>
      <c r="M161" s="606"/>
      <c r="N161" s="606"/>
      <c r="O161" s="606"/>
      <c r="P161" s="606"/>
      <c r="Q161" s="615">
        <v>0.7</v>
      </c>
      <c r="R161" s="606"/>
      <c r="S161" s="612" t="s">
        <v>1345</v>
      </c>
    </row>
    <row r="162" spans="1:19" ht="82.5">
      <c r="A162" s="610"/>
      <c r="B162" s="610"/>
      <c r="C162" s="610"/>
      <c r="D162" s="614"/>
      <c r="E162" s="612" t="s">
        <v>1352</v>
      </c>
      <c r="F162" s="619" t="s">
        <v>1348</v>
      </c>
      <c r="G162" s="606"/>
      <c r="H162" s="606"/>
      <c r="I162" s="606"/>
      <c r="J162" s="606"/>
      <c r="K162" s="606"/>
      <c r="L162" s="606"/>
      <c r="M162" s="606"/>
      <c r="N162" s="606"/>
      <c r="O162" s="606"/>
      <c r="P162" s="606"/>
      <c r="Q162" s="615">
        <v>0.3</v>
      </c>
      <c r="R162" s="606"/>
      <c r="S162" s="612" t="s">
        <v>1345</v>
      </c>
    </row>
    <row r="163" spans="1:19" ht="82.5">
      <c r="A163" s="610"/>
      <c r="B163" s="610"/>
      <c r="C163" s="610"/>
      <c r="D163" s="614"/>
      <c r="E163" s="614" t="s">
        <v>1353</v>
      </c>
      <c r="F163" s="619" t="s">
        <v>1348</v>
      </c>
      <c r="G163" s="606"/>
      <c r="H163" s="606"/>
      <c r="I163" s="606"/>
      <c r="J163" s="606"/>
      <c r="K163" s="606"/>
      <c r="L163" s="606"/>
      <c r="M163" s="606"/>
      <c r="N163" s="606"/>
      <c r="O163" s="606"/>
      <c r="P163" s="606"/>
      <c r="Q163" s="615">
        <v>0.5</v>
      </c>
      <c r="R163" s="606"/>
      <c r="S163" s="612" t="s">
        <v>1345</v>
      </c>
    </row>
    <row r="164" spans="1:19" ht="82.5">
      <c r="A164" s="610">
        <v>1</v>
      </c>
      <c r="B164" s="610">
        <v>17</v>
      </c>
      <c r="C164" s="610">
        <v>17</v>
      </c>
      <c r="D164" s="614" t="s">
        <v>508</v>
      </c>
      <c r="E164" s="613" t="s">
        <v>1337</v>
      </c>
      <c r="F164" s="613" t="s">
        <v>1337</v>
      </c>
      <c r="G164" s="606"/>
      <c r="H164" s="606"/>
      <c r="I164" s="606"/>
      <c r="J164" s="606"/>
      <c r="K164" s="606"/>
      <c r="L164" s="606"/>
      <c r="M164" s="606"/>
      <c r="N164" s="606"/>
      <c r="O164" s="606"/>
      <c r="P164" s="606"/>
      <c r="Q164" s="613" t="s">
        <v>1337</v>
      </c>
      <c r="R164" s="606"/>
      <c r="S164" s="612" t="s">
        <v>1345</v>
      </c>
    </row>
    <row r="165" spans="1:19">
      <c r="A165" s="610"/>
      <c r="B165" s="610"/>
      <c r="C165" s="610"/>
      <c r="D165" s="614"/>
      <c r="E165" s="614"/>
      <c r="F165" s="610"/>
      <c r="G165" s="606"/>
      <c r="H165" s="606"/>
      <c r="I165" s="606"/>
      <c r="J165" s="606"/>
      <c r="K165" s="606"/>
      <c r="L165" s="606"/>
      <c r="M165" s="606"/>
      <c r="N165" s="606"/>
      <c r="O165" s="606"/>
      <c r="P165" s="606"/>
      <c r="Q165" s="610"/>
      <c r="R165" s="606"/>
      <c r="S165" s="612"/>
    </row>
    <row r="166" spans="1:19" ht="33">
      <c r="A166" s="601">
        <v>1</v>
      </c>
      <c r="B166" s="602">
        <v>18</v>
      </c>
      <c r="C166" s="601"/>
      <c r="D166" s="634" t="s">
        <v>1514</v>
      </c>
      <c r="E166" s="614"/>
      <c r="F166" s="610"/>
      <c r="G166" s="606"/>
      <c r="H166" s="606"/>
      <c r="I166" s="606"/>
      <c r="J166" s="606"/>
      <c r="K166" s="606"/>
      <c r="L166" s="606"/>
      <c r="M166" s="606"/>
      <c r="N166" s="606"/>
      <c r="O166" s="606"/>
      <c r="P166" s="606"/>
      <c r="Q166" s="610"/>
      <c r="R166" s="606"/>
      <c r="S166" s="612"/>
    </row>
    <row r="167" spans="1:19">
      <c r="A167" s="610"/>
      <c r="B167" s="610"/>
      <c r="C167" s="610"/>
      <c r="D167" s="614"/>
      <c r="E167" s="614"/>
      <c r="F167" s="610"/>
      <c r="G167" s="606"/>
      <c r="H167" s="606"/>
      <c r="I167" s="606"/>
      <c r="J167" s="606"/>
      <c r="K167" s="606"/>
      <c r="L167" s="606"/>
      <c r="M167" s="606"/>
      <c r="N167" s="606"/>
      <c r="O167" s="606"/>
      <c r="P167" s="606"/>
      <c r="Q167" s="610"/>
      <c r="R167" s="606"/>
      <c r="S167" s="612"/>
    </row>
    <row r="168" spans="1:19" ht="82.5">
      <c r="A168" s="610">
        <v>1</v>
      </c>
      <c r="B168" s="610">
        <v>18</v>
      </c>
      <c r="C168" s="610">
        <v>16</v>
      </c>
      <c r="D168" s="612" t="s">
        <v>1239</v>
      </c>
      <c r="E168" s="604" t="s">
        <v>1243</v>
      </c>
      <c r="F168" s="639" t="s">
        <v>1168</v>
      </c>
      <c r="G168" s="606"/>
      <c r="H168" s="606"/>
      <c r="I168" s="606"/>
      <c r="J168" s="606"/>
      <c r="K168" s="606"/>
      <c r="L168" s="606"/>
      <c r="M168" s="606"/>
      <c r="N168" s="606"/>
      <c r="O168" s="606"/>
      <c r="P168" s="606"/>
      <c r="Q168" s="639" t="s">
        <v>1168</v>
      </c>
      <c r="R168" s="606"/>
      <c r="S168" s="612" t="s">
        <v>1345</v>
      </c>
    </row>
    <row r="169" spans="1:19" ht="99">
      <c r="A169" s="610">
        <v>1</v>
      </c>
      <c r="B169" s="610">
        <v>18</v>
      </c>
      <c r="C169" s="610">
        <v>17</v>
      </c>
      <c r="D169" s="616" t="s">
        <v>1240</v>
      </c>
      <c r="E169" s="604" t="s">
        <v>1243</v>
      </c>
      <c r="F169" s="639" t="s">
        <v>1168</v>
      </c>
      <c r="G169" s="606"/>
      <c r="H169" s="606"/>
      <c r="I169" s="606"/>
      <c r="J169" s="606"/>
      <c r="K169" s="606"/>
      <c r="L169" s="606"/>
      <c r="M169" s="606"/>
      <c r="N169" s="606"/>
      <c r="O169" s="606"/>
      <c r="P169" s="606"/>
      <c r="Q169" s="639" t="s">
        <v>1168</v>
      </c>
      <c r="R169" s="606"/>
      <c r="S169" s="612" t="s">
        <v>1345</v>
      </c>
    </row>
    <row r="170" spans="1:19" ht="82.5">
      <c r="A170" s="610">
        <v>1</v>
      </c>
      <c r="B170" s="610">
        <v>18</v>
      </c>
      <c r="C170" s="610">
        <v>20</v>
      </c>
      <c r="D170" s="612" t="s">
        <v>1341</v>
      </c>
      <c r="E170" s="613" t="s">
        <v>1342</v>
      </c>
      <c r="F170" s="619" t="s">
        <v>1058</v>
      </c>
      <c r="G170" s="606"/>
      <c r="H170" s="606"/>
      <c r="I170" s="606"/>
      <c r="J170" s="606"/>
      <c r="K170" s="606"/>
      <c r="L170" s="606"/>
      <c r="M170" s="606"/>
      <c r="N170" s="606"/>
      <c r="O170" s="606"/>
      <c r="P170" s="606"/>
      <c r="Q170" s="619" t="s">
        <v>1343</v>
      </c>
      <c r="R170" s="606"/>
      <c r="S170" s="612" t="s">
        <v>1345</v>
      </c>
    </row>
    <row r="171" spans="1:19" ht="82.5">
      <c r="A171" s="610">
        <v>1</v>
      </c>
      <c r="B171" s="610">
        <v>18</v>
      </c>
      <c r="C171" s="610">
        <v>21</v>
      </c>
      <c r="D171" s="616" t="s">
        <v>1344</v>
      </c>
      <c r="E171" s="613" t="s">
        <v>742</v>
      </c>
      <c r="F171" s="619" t="s">
        <v>1058</v>
      </c>
      <c r="G171" s="606"/>
      <c r="H171" s="606"/>
      <c r="I171" s="606"/>
      <c r="J171" s="606"/>
      <c r="K171" s="606"/>
      <c r="L171" s="606"/>
      <c r="M171" s="606"/>
      <c r="N171" s="606"/>
      <c r="O171" s="606"/>
      <c r="P171" s="606"/>
      <c r="Q171" s="615">
        <v>1</v>
      </c>
      <c r="R171" s="606"/>
      <c r="S171" s="612" t="s">
        <v>1345</v>
      </c>
    </row>
    <row r="172" spans="1:19">
      <c r="A172" s="610"/>
      <c r="B172" s="610"/>
      <c r="C172" s="610"/>
      <c r="D172" s="614"/>
      <c r="E172" s="614"/>
      <c r="F172" s="610"/>
      <c r="G172" s="606"/>
      <c r="H172" s="606"/>
      <c r="I172" s="606"/>
      <c r="J172" s="606"/>
      <c r="K172" s="606"/>
      <c r="L172" s="606"/>
      <c r="M172" s="606"/>
      <c r="N172" s="606"/>
      <c r="O172" s="606"/>
      <c r="P172" s="606"/>
      <c r="Q172" s="610"/>
      <c r="R172" s="606"/>
      <c r="S172" s="612"/>
    </row>
    <row r="173" spans="1:19" ht="49.5">
      <c r="A173" s="601">
        <v>1</v>
      </c>
      <c r="B173" s="602">
        <v>19</v>
      </c>
      <c r="C173" s="601"/>
      <c r="D173" s="634" t="s">
        <v>1224</v>
      </c>
      <c r="E173" s="614"/>
      <c r="F173" s="610"/>
      <c r="G173" s="606"/>
      <c r="H173" s="606"/>
      <c r="I173" s="606"/>
      <c r="J173" s="606"/>
      <c r="K173" s="606"/>
      <c r="L173" s="606"/>
      <c r="M173" s="606"/>
      <c r="N173" s="606"/>
      <c r="O173" s="606"/>
      <c r="P173" s="606"/>
      <c r="Q173" s="610"/>
      <c r="R173" s="606"/>
      <c r="S173" s="612"/>
    </row>
    <row r="174" spans="1:19">
      <c r="A174" s="610"/>
      <c r="B174" s="610"/>
      <c r="C174" s="610"/>
      <c r="D174" s="614"/>
      <c r="E174" s="614"/>
      <c r="F174" s="610"/>
      <c r="G174" s="606"/>
      <c r="H174" s="606"/>
      <c r="I174" s="606"/>
      <c r="J174" s="606"/>
      <c r="K174" s="606"/>
      <c r="L174" s="606"/>
      <c r="M174" s="606"/>
      <c r="N174" s="606"/>
      <c r="O174" s="606"/>
      <c r="P174" s="606"/>
      <c r="Q174" s="610"/>
      <c r="R174" s="606"/>
      <c r="S174" s="612"/>
    </row>
    <row r="175" spans="1:19" ht="82.5">
      <c r="A175" s="610">
        <v>1</v>
      </c>
      <c r="B175" s="610">
        <v>19</v>
      </c>
      <c r="C175" s="610">
        <v>16</v>
      </c>
      <c r="D175" s="616" t="s">
        <v>1231</v>
      </c>
      <c r="E175" s="614" t="s">
        <v>1238</v>
      </c>
      <c r="F175" s="619" t="s">
        <v>1204</v>
      </c>
      <c r="G175" s="606"/>
      <c r="H175" s="606"/>
      <c r="I175" s="606"/>
      <c r="J175" s="606"/>
      <c r="K175" s="606"/>
      <c r="L175" s="606"/>
      <c r="M175" s="606"/>
      <c r="N175" s="606"/>
      <c r="O175" s="606"/>
      <c r="P175" s="606"/>
      <c r="Q175" s="619" t="s">
        <v>1204</v>
      </c>
      <c r="R175" s="606"/>
      <c r="S175" s="612" t="s">
        <v>1225</v>
      </c>
    </row>
    <row r="176" spans="1:19" ht="82.5">
      <c r="A176" s="610">
        <v>1</v>
      </c>
      <c r="B176" s="610">
        <v>19</v>
      </c>
      <c r="C176" s="610">
        <v>17</v>
      </c>
      <c r="D176" s="612" t="s">
        <v>1223</v>
      </c>
      <c r="E176" s="613" t="s">
        <v>1226</v>
      </c>
      <c r="F176" s="619" t="s">
        <v>1227</v>
      </c>
      <c r="G176" s="606"/>
      <c r="H176" s="606"/>
      <c r="I176" s="606"/>
      <c r="J176" s="606"/>
      <c r="K176" s="606"/>
      <c r="L176" s="606"/>
      <c r="M176" s="606"/>
      <c r="N176" s="606"/>
      <c r="O176" s="606"/>
      <c r="P176" s="606"/>
      <c r="Q176" s="619" t="s">
        <v>1227</v>
      </c>
      <c r="R176" s="606"/>
      <c r="S176" s="612" t="s">
        <v>1225</v>
      </c>
    </row>
    <row r="177" spans="1:19" ht="82.5">
      <c r="A177" s="610">
        <v>1</v>
      </c>
      <c r="B177" s="610">
        <v>19</v>
      </c>
      <c r="C177" s="610">
        <v>19</v>
      </c>
      <c r="D177" s="612" t="s">
        <v>1228</v>
      </c>
      <c r="E177" s="614" t="s">
        <v>1229</v>
      </c>
      <c r="F177" s="619" t="s">
        <v>1230</v>
      </c>
      <c r="G177" s="606"/>
      <c r="H177" s="606"/>
      <c r="I177" s="606"/>
      <c r="J177" s="606"/>
      <c r="K177" s="606"/>
      <c r="L177" s="606"/>
      <c r="M177" s="606"/>
      <c r="N177" s="606"/>
      <c r="O177" s="606"/>
      <c r="P177" s="606"/>
      <c r="Q177" s="619" t="s">
        <v>1230</v>
      </c>
      <c r="R177" s="606"/>
      <c r="S177" s="612" t="s">
        <v>1225</v>
      </c>
    </row>
    <row r="178" spans="1:19" ht="82.5">
      <c r="A178" s="610">
        <v>1</v>
      </c>
      <c r="B178" s="610">
        <v>19</v>
      </c>
      <c r="C178" s="610">
        <v>20</v>
      </c>
      <c r="D178" s="616" t="s">
        <v>1232</v>
      </c>
      <c r="E178" s="614" t="s">
        <v>1234</v>
      </c>
      <c r="F178" s="619" t="s">
        <v>1203</v>
      </c>
      <c r="G178" s="606"/>
      <c r="H178" s="606"/>
      <c r="I178" s="606"/>
      <c r="J178" s="606"/>
      <c r="K178" s="606"/>
      <c r="L178" s="606"/>
      <c r="M178" s="606"/>
      <c r="N178" s="606"/>
      <c r="O178" s="606"/>
      <c r="P178" s="606"/>
      <c r="Q178" s="619" t="s">
        <v>1203</v>
      </c>
      <c r="R178" s="606"/>
      <c r="S178" s="612" t="s">
        <v>1225</v>
      </c>
    </row>
    <row r="179" spans="1:19" ht="82.5">
      <c r="A179" s="610">
        <v>1</v>
      </c>
      <c r="B179" s="610">
        <v>19</v>
      </c>
      <c r="C179" s="610">
        <v>22</v>
      </c>
      <c r="D179" s="640" t="s">
        <v>1283</v>
      </c>
      <c r="E179" s="613" t="s">
        <v>1034</v>
      </c>
      <c r="F179" s="619" t="s">
        <v>1058</v>
      </c>
      <c r="G179" s="606"/>
      <c r="H179" s="606"/>
      <c r="I179" s="606"/>
      <c r="J179" s="606"/>
      <c r="K179" s="606"/>
      <c r="L179" s="606"/>
      <c r="M179" s="606"/>
      <c r="N179" s="606"/>
      <c r="O179" s="606"/>
      <c r="P179" s="606"/>
      <c r="Q179" s="615">
        <v>0.6</v>
      </c>
      <c r="R179" s="606"/>
      <c r="S179" s="612" t="s">
        <v>1311</v>
      </c>
    </row>
    <row r="180" spans="1:19" ht="49.5">
      <c r="A180" s="610"/>
      <c r="B180" s="610"/>
      <c r="C180" s="610"/>
      <c r="D180" s="641" t="s">
        <v>1517</v>
      </c>
      <c r="E180" s="613" t="s">
        <v>1247</v>
      </c>
      <c r="F180" s="619" t="s">
        <v>1245</v>
      </c>
      <c r="G180" s="606"/>
      <c r="H180" s="606"/>
      <c r="I180" s="606"/>
      <c r="J180" s="606"/>
      <c r="K180" s="606"/>
      <c r="L180" s="606"/>
      <c r="M180" s="606"/>
      <c r="N180" s="606"/>
      <c r="O180" s="606"/>
      <c r="P180" s="606"/>
      <c r="Q180" s="619" t="s">
        <v>1245</v>
      </c>
      <c r="R180" s="606"/>
      <c r="S180" s="612" t="s">
        <v>1233</v>
      </c>
    </row>
    <row r="181" spans="1:19">
      <c r="A181" s="642"/>
      <c r="B181" s="642"/>
      <c r="C181" s="642"/>
      <c r="D181" s="643"/>
      <c r="E181" s="644"/>
      <c r="F181" s="645"/>
      <c r="G181" s="646"/>
      <c r="H181" s="646"/>
      <c r="I181" s="646"/>
      <c r="J181" s="646"/>
      <c r="K181" s="646"/>
      <c r="L181" s="646"/>
      <c r="M181" s="646"/>
      <c r="N181" s="646"/>
      <c r="O181" s="646"/>
      <c r="P181" s="646"/>
      <c r="Q181" s="645"/>
      <c r="R181" s="646"/>
      <c r="S181" s="647"/>
    </row>
    <row r="182" spans="1:19">
      <c r="A182" s="601">
        <v>1</v>
      </c>
      <c r="B182" s="602">
        <v>20</v>
      </c>
      <c r="C182" s="601"/>
      <c r="D182" s="634" t="s">
        <v>1135</v>
      </c>
      <c r="E182" s="614"/>
      <c r="F182" s="619"/>
      <c r="G182" s="606"/>
      <c r="H182" s="606"/>
      <c r="I182" s="606"/>
      <c r="J182" s="606"/>
      <c r="K182" s="606"/>
      <c r="L182" s="606"/>
      <c r="M182" s="606"/>
      <c r="N182" s="606"/>
      <c r="O182" s="606"/>
      <c r="P182" s="606"/>
      <c r="Q182" s="615">
        <v>1</v>
      </c>
      <c r="R182" s="606"/>
      <c r="S182" s="612" t="s">
        <v>1136</v>
      </c>
    </row>
    <row r="183" spans="1:19">
      <c r="A183" s="610"/>
      <c r="B183" s="610"/>
      <c r="C183" s="610"/>
      <c r="D183" s="641"/>
      <c r="E183" s="613"/>
      <c r="F183" s="619"/>
      <c r="G183" s="606"/>
      <c r="H183" s="606"/>
      <c r="I183" s="606"/>
      <c r="J183" s="606"/>
      <c r="K183" s="606"/>
      <c r="L183" s="606"/>
      <c r="M183" s="606"/>
      <c r="N183" s="606"/>
      <c r="O183" s="606"/>
      <c r="P183" s="606"/>
      <c r="Q183" s="619"/>
      <c r="R183" s="606"/>
      <c r="S183" s="612"/>
    </row>
    <row r="184" spans="1:19" ht="66">
      <c r="A184" s="610">
        <v>1</v>
      </c>
      <c r="B184" s="610">
        <v>20</v>
      </c>
      <c r="C184" s="611" t="s">
        <v>1501</v>
      </c>
      <c r="D184" s="612" t="s">
        <v>652</v>
      </c>
      <c r="E184" s="614" t="s">
        <v>1256</v>
      </c>
      <c r="F184" s="619" t="s">
        <v>1257</v>
      </c>
      <c r="G184" s="606"/>
      <c r="H184" s="606"/>
      <c r="I184" s="606"/>
      <c r="J184" s="606"/>
      <c r="K184" s="606"/>
      <c r="L184" s="606"/>
      <c r="M184" s="606"/>
      <c r="N184" s="606"/>
      <c r="O184" s="606"/>
      <c r="P184" s="606"/>
      <c r="Q184" s="615">
        <v>1</v>
      </c>
      <c r="R184" s="606"/>
      <c r="S184" s="612" t="s">
        <v>1136</v>
      </c>
    </row>
    <row r="185" spans="1:19" ht="99">
      <c r="A185" s="610"/>
      <c r="B185" s="610"/>
      <c r="C185" s="610"/>
      <c r="D185" s="614"/>
      <c r="E185" s="613" t="s">
        <v>624</v>
      </c>
      <c r="F185" s="619" t="s">
        <v>1204</v>
      </c>
      <c r="G185" s="606"/>
      <c r="H185" s="606"/>
      <c r="I185" s="606"/>
      <c r="J185" s="606"/>
      <c r="K185" s="606"/>
      <c r="L185" s="606"/>
      <c r="M185" s="606"/>
      <c r="N185" s="606"/>
      <c r="O185" s="606"/>
      <c r="P185" s="606"/>
      <c r="Q185" s="619" t="s">
        <v>1204</v>
      </c>
      <c r="R185" s="606"/>
      <c r="S185" s="612" t="s">
        <v>1142</v>
      </c>
    </row>
    <row r="186" spans="1:19" ht="132">
      <c r="A186" s="610">
        <v>1</v>
      </c>
      <c r="B186" s="610">
        <v>20</v>
      </c>
      <c r="C186" s="610">
        <v>17</v>
      </c>
      <c r="D186" s="612" t="s">
        <v>1157</v>
      </c>
      <c r="E186" s="614" t="s">
        <v>709</v>
      </c>
      <c r="F186" s="614" t="s">
        <v>1167</v>
      </c>
      <c r="G186" s="606"/>
      <c r="H186" s="606"/>
      <c r="I186" s="606"/>
      <c r="J186" s="606"/>
      <c r="K186" s="606"/>
      <c r="L186" s="606"/>
      <c r="M186" s="606"/>
      <c r="N186" s="606"/>
      <c r="O186" s="606"/>
      <c r="P186" s="606"/>
      <c r="Q186" s="614" t="s">
        <v>709</v>
      </c>
      <c r="R186" s="606"/>
      <c r="S186" s="612" t="s">
        <v>1158</v>
      </c>
    </row>
    <row r="187" spans="1:19" ht="132">
      <c r="A187" s="610">
        <v>1</v>
      </c>
      <c r="B187" s="610">
        <v>20</v>
      </c>
      <c r="C187" s="610">
        <v>20</v>
      </c>
      <c r="D187" s="623" t="s">
        <v>1160</v>
      </c>
      <c r="E187" s="614" t="s">
        <v>716</v>
      </c>
      <c r="F187" s="619" t="s">
        <v>1168</v>
      </c>
      <c r="G187" s="606"/>
      <c r="H187" s="606"/>
      <c r="I187" s="606"/>
      <c r="J187" s="606"/>
      <c r="K187" s="606"/>
      <c r="L187" s="606"/>
      <c r="M187" s="606"/>
      <c r="N187" s="606"/>
      <c r="O187" s="606"/>
      <c r="P187" s="606"/>
      <c r="Q187" s="619" t="s">
        <v>1168</v>
      </c>
      <c r="R187" s="606"/>
      <c r="S187" s="612" t="s">
        <v>1162</v>
      </c>
    </row>
    <row r="188" spans="1:19" ht="99">
      <c r="A188" s="610">
        <v>1</v>
      </c>
      <c r="B188" s="610">
        <v>20</v>
      </c>
      <c r="C188" s="610">
        <v>21</v>
      </c>
      <c r="D188" s="623" t="s">
        <v>1161</v>
      </c>
      <c r="E188" s="613" t="s">
        <v>1164</v>
      </c>
      <c r="F188" s="619" t="s">
        <v>1166</v>
      </c>
      <c r="G188" s="606"/>
      <c r="H188" s="606"/>
      <c r="I188" s="606"/>
      <c r="J188" s="606"/>
      <c r="K188" s="606"/>
      <c r="L188" s="606"/>
      <c r="M188" s="606"/>
      <c r="N188" s="606"/>
      <c r="O188" s="606"/>
      <c r="P188" s="606"/>
      <c r="Q188" s="619" t="s">
        <v>1168</v>
      </c>
      <c r="R188" s="606"/>
      <c r="S188" s="612" t="s">
        <v>1162</v>
      </c>
    </row>
    <row r="189" spans="1:19" ht="66">
      <c r="A189" s="610">
        <v>1</v>
      </c>
      <c r="B189" s="610">
        <v>20</v>
      </c>
      <c r="C189" s="610">
        <v>30</v>
      </c>
      <c r="D189" s="612" t="s">
        <v>800</v>
      </c>
      <c r="E189" s="610" t="s">
        <v>1252</v>
      </c>
      <c r="F189" s="619" t="s">
        <v>1253</v>
      </c>
      <c r="G189" s="606"/>
      <c r="H189" s="606"/>
      <c r="I189" s="606"/>
      <c r="J189" s="606"/>
      <c r="K189" s="606"/>
      <c r="L189" s="606"/>
      <c r="M189" s="606"/>
      <c r="N189" s="606"/>
      <c r="O189" s="606"/>
      <c r="P189" s="606"/>
      <c r="Q189" s="619" t="s">
        <v>1253</v>
      </c>
      <c r="R189" s="606"/>
      <c r="S189" s="612" t="s">
        <v>1136</v>
      </c>
    </row>
    <row r="190" spans="1:19" ht="115.5">
      <c r="A190" s="610">
        <v>1</v>
      </c>
      <c r="B190" s="610">
        <v>20</v>
      </c>
      <c r="C190" s="610">
        <v>31</v>
      </c>
      <c r="D190" s="614" t="s">
        <v>1209</v>
      </c>
      <c r="E190" s="613" t="s">
        <v>717</v>
      </c>
      <c r="F190" s="619" t="s">
        <v>1205</v>
      </c>
      <c r="G190" s="606"/>
      <c r="H190" s="606"/>
      <c r="I190" s="606"/>
      <c r="J190" s="606"/>
      <c r="K190" s="606"/>
      <c r="L190" s="606"/>
      <c r="M190" s="606"/>
      <c r="N190" s="606"/>
      <c r="O190" s="606"/>
      <c r="P190" s="606"/>
      <c r="Q190" s="619" t="s">
        <v>1205</v>
      </c>
      <c r="R190" s="606"/>
      <c r="S190" s="612" t="s">
        <v>1142</v>
      </c>
    </row>
    <row r="191" spans="1:19" ht="82.5">
      <c r="A191" s="610">
        <v>1</v>
      </c>
      <c r="B191" s="610">
        <v>20</v>
      </c>
      <c r="C191" s="610">
        <v>32</v>
      </c>
      <c r="D191" s="614" t="s">
        <v>1222</v>
      </c>
      <c r="E191" s="613" t="s">
        <v>622</v>
      </c>
      <c r="F191" s="619" t="s">
        <v>1204</v>
      </c>
      <c r="G191" s="606"/>
      <c r="H191" s="606"/>
      <c r="I191" s="606"/>
      <c r="J191" s="606"/>
      <c r="K191" s="606"/>
      <c r="L191" s="606"/>
      <c r="M191" s="606"/>
      <c r="N191" s="606"/>
      <c r="O191" s="606"/>
      <c r="P191" s="606"/>
      <c r="Q191" s="619" t="s">
        <v>1204</v>
      </c>
      <c r="R191" s="606"/>
      <c r="S191" s="612" t="s">
        <v>1142</v>
      </c>
    </row>
    <row r="192" spans="1:19" ht="99">
      <c r="A192" s="610"/>
      <c r="B192" s="610"/>
      <c r="C192" s="610"/>
      <c r="D192" s="614"/>
      <c r="E192" s="613" t="s">
        <v>624</v>
      </c>
      <c r="F192" s="619" t="s">
        <v>1204</v>
      </c>
      <c r="G192" s="606"/>
      <c r="H192" s="606"/>
      <c r="I192" s="606"/>
      <c r="J192" s="606"/>
      <c r="K192" s="606"/>
      <c r="L192" s="606"/>
      <c r="M192" s="606"/>
      <c r="N192" s="606"/>
      <c r="O192" s="606"/>
      <c r="P192" s="606"/>
      <c r="Q192" s="619" t="s">
        <v>1204</v>
      </c>
      <c r="R192" s="606"/>
      <c r="S192" s="612" t="s">
        <v>1142</v>
      </c>
    </row>
    <row r="193" spans="1:19" ht="165">
      <c r="A193" s="610"/>
      <c r="B193" s="610"/>
      <c r="C193" s="610"/>
      <c r="D193" s="636" t="s">
        <v>1159</v>
      </c>
      <c r="E193" s="613" t="s">
        <v>1254</v>
      </c>
      <c r="F193" s="619" t="s">
        <v>1058</v>
      </c>
      <c r="G193" s="606"/>
      <c r="H193" s="606"/>
      <c r="I193" s="606"/>
      <c r="J193" s="606"/>
      <c r="K193" s="606"/>
      <c r="L193" s="606"/>
      <c r="M193" s="606"/>
      <c r="N193" s="606"/>
      <c r="O193" s="606"/>
      <c r="P193" s="606"/>
      <c r="Q193" s="613" t="s">
        <v>1255</v>
      </c>
      <c r="R193" s="606"/>
      <c r="S193" s="612" t="s">
        <v>1142</v>
      </c>
    </row>
    <row r="194" spans="1:19" ht="49.5">
      <c r="A194" s="610"/>
      <c r="B194" s="610"/>
      <c r="C194" s="610"/>
      <c r="D194" s="648" t="s">
        <v>1145</v>
      </c>
      <c r="E194" s="614" t="s">
        <v>1270</v>
      </c>
      <c r="F194" s="619" t="s">
        <v>1056</v>
      </c>
      <c r="G194" s="606"/>
      <c r="H194" s="606"/>
      <c r="I194" s="606"/>
      <c r="J194" s="606"/>
      <c r="K194" s="606"/>
      <c r="L194" s="606"/>
      <c r="M194" s="606"/>
      <c r="N194" s="606"/>
      <c r="O194" s="606"/>
      <c r="P194" s="606"/>
      <c r="Q194" s="619" t="s">
        <v>1056</v>
      </c>
      <c r="R194" s="606"/>
      <c r="S194" s="612" t="s">
        <v>1142</v>
      </c>
    </row>
    <row r="195" spans="1:19" ht="82.5">
      <c r="A195" s="610">
        <v>1</v>
      </c>
      <c r="B195" s="610">
        <v>20</v>
      </c>
      <c r="C195" s="610">
        <v>28</v>
      </c>
      <c r="D195" s="630" t="s">
        <v>1154</v>
      </c>
      <c r="E195" s="610" t="s">
        <v>1251</v>
      </c>
      <c r="F195" s="619" t="s">
        <v>1168</v>
      </c>
      <c r="G195" s="606"/>
      <c r="H195" s="606"/>
      <c r="I195" s="606"/>
      <c r="J195" s="606"/>
      <c r="K195" s="606"/>
      <c r="L195" s="606"/>
      <c r="M195" s="606"/>
      <c r="N195" s="606"/>
      <c r="O195" s="606"/>
      <c r="P195" s="606"/>
      <c r="Q195" s="619" t="s">
        <v>1168</v>
      </c>
      <c r="R195" s="606"/>
      <c r="S195" s="612" t="s">
        <v>1136</v>
      </c>
    </row>
    <row r="196" spans="1:19" ht="66">
      <c r="A196" s="610"/>
      <c r="B196" s="610"/>
      <c r="C196" s="610"/>
      <c r="D196" s="648" t="s">
        <v>1470</v>
      </c>
      <c r="E196" s="614" t="s">
        <v>1264</v>
      </c>
      <c r="F196" s="619" t="s">
        <v>1203</v>
      </c>
      <c r="G196" s="606"/>
      <c r="H196" s="606"/>
      <c r="I196" s="606"/>
      <c r="J196" s="606"/>
      <c r="K196" s="606"/>
      <c r="L196" s="606"/>
      <c r="M196" s="606"/>
      <c r="N196" s="606"/>
      <c r="O196" s="606"/>
      <c r="P196" s="606"/>
      <c r="Q196" s="619" t="s">
        <v>1203</v>
      </c>
      <c r="R196" s="606"/>
      <c r="S196" s="612" t="s">
        <v>1136</v>
      </c>
    </row>
    <row r="197" spans="1:19" ht="49.5">
      <c r="A197" s="610"/>
      <c r="B197" s="610"/>
      <c r="C197" s="610"/>
      <c r="D197" s="648" t="s">
        <v>1139</v>
      </c>
      <c r="E197" s="613" t="s">
        <v>1265</v>
      </c>
      <c r="F197" s="619" t="s">
        <v>1266</v>
      </c>
      <c r="G197" s="606"/>
      <c r="H197" s="606"/>
      <c r="I197" s="606"/>
      <c r="J197" s="606"/>
      <c r="K197" s="606"/>
      <c r="L197" s="606"/>
      <c r="M197" s="606"/>
      <c r="N197" s="606"/>
      <c r="O197" s="606"/>
      <c r="P197" s="606"/>
      <c r="Q197" s="619" t="s">
        <v>1244</v>
      </c>
      <c r="R197" s="606"/>
      <c r="S197" s="612" t="s">
        <v>1136</v>
      </c>
    </row>
    <row r="198" spans="1:19" ht="181.5">
      <c r="A198" s="610"/>
      <c r="B198" s="610"/>
      <c r="C198" s="610"/>
      <c r="D198" s="648" t="s">
        <v>1143</v>
      </c>
      <c r="E198" s="613" t="s">
        <v>1054</v>
      </c>
      <c r="F198" s="615">
        <v>0.3</v>
      </c>
      <c r="G198" s="606"/>
      <c r="H198" s="606"/>
      <c r="I198" s="606"/>
      <c r="J198" s="606"/>
      <c r="K198" s="606"/>
      <c r="L198" s="606"/>
      <c r="M198" s="606"/>
      <c r="N198" s="606"/>
      <c r="O198" s="606"/>
      <c r="P198" s="606"/>
      <c r="Q198" s="615">
        <v>0.1</v>
      </c>
      <c r="R198" s="606"/>
      <c r="S198" s="612" t="s">
        <v>1142</v>
      </c>
    </row>
    <row r="199" spans="1:19" ht="66">
      <c r="A199" s="610"/>
      <c r="B199" s="610"/>
      <c r="C199" s="610"/>
      <c r="D199" s="648" t="s">
        <v>1144</v>
      </c>
      <c r="E199" s="621" t="s">
        <v>1267</v>
      </c>
      <c r="F199" s="619" t="s">
        <v>1058</v>
      </c>
      <c r="G199" s="606"/>
      <c r="H199" s="606"/>
      <c r="I199" s="606"/>
      <c r="J199" s="606"/>
      <c r="K199" s="606"/>
      <c r="L199" s="606"/>
      <c r="M199" s="606"/>
      <c r="N199" s="606"/>
      <c r="O199" s="606"/>
      <c r="P199" s="606"/>
      <c r="Q199" s="619" t="s">
        <v>1268</v>
      </c>
      <c r="R199" s="606"/>
      <c r="S199" s="612" t="s">
        <v>1142</v>
      </c>
    </row>
    <row r="200" spans="1:19">
      <c r="A200" s="610"/>
      <c r="B200" s="610"/>
      <c r="C200" s="610"/>
      <c r="D200" s="614"/>
      <c r="E200" s="613"/>
      <c r="F200" s="619"/>
      <c r="G200" s="606"/>
      <c r="H200" s="606"/>
      <c r="I200" s="606"/>
      <c r="J200" s="606"/>
      <c r="K200" s="606"/>
      <c r="L200" s="606"/>
      <c r="M200" s="606"/>
      <c r="N200" s="606"/>
      <c r="O200" s="606"/>
      <c r="P200" s="606"/>
      <c r="Q200" s="619"/>
      <c r="R200" s="606"/>
      <c r="S200" s="612"/>
    </row>
    <row r="201" spans="1:19">
      <c r="A201" s="601">
        <v>1</v>
      </c>
      <c r="B201" s="602">
        <v>21</v>
      </c>
      <c r="C201" s="601"/>
      <c r="D201" s="634" t="s">
        <v>1373</v>
      </c>
      <c r="E201" s="606"/>
      <c r="F201" s="610"/>
      <c r="G201" s="606"/>
      <c r="H201" s="606"/>
      <c r="I201" s="606"/>
      <c r="J201" s="606"/>
      <c r="K201" s="606"/>
      <c r="L201" s="606"/>
      <c r="M201" s="606"/>
      <c r="N201" s="606"/>
      <c r="O201" s="606"/>
      <c r="P201" s="606"/>
      <c r="Q201" s="606"/>
      <c r="R201" s="606"/>
      <c r="S201" s="606"/>
    </row>
    <row r="202" spans="1:19">
      <c r="A202" s="610"/>
      <c r="B202" s="610"/>
      <c r="C202" s="610"/>
      <c r="D202" s="606"/>
      <c r="E202" s="606"/>
      <c r="F202" s="610"/>
      <c r="G202" s="606"/>
      <c r="H202" s="606"/>
      <c r="I202" s="606"/>
      <c r="J202" s="606"/>
      <c r="K202" s="606"/>
      <c r="L202" s="606"/>
      <c r="M202" s="606"/>
      <c r="N202" s="606"/>
      <c r="O202" s="606"/>
      <c r="P202" s="606"/>
      <c r="Q202" s="606"/>
      <c r="R202" s="606"/>
      <c r="S202" s="606"/>
    </row>
    <row r="203" spans="1:19" ht="49.5">
      <c r="A203" s="610">
        <v>1</v>
      </c>
      <c r="B203" s="610">
        <v>21</v>
      </c>
      <c r="C203" s="610">
        <v>16</v>
      </c>
      <c r="D203" s="614" t="s">
        <v>489</v>
      </c>
      <c r="E203" s="614" t="s">
        <v>1366</v>
      </c>
      <c r="F203" s="619" t="s">
        <v>1244</v>
      </c>
      <c r="G203" s="606"/>
      <c r="H203" s="606"/>
      <c r="I203" s="606"/>
      <c r="J203" s="606"/>
      <c r="K203" s="606"/>
      <c r="L203" s="606"/>
      <c r="M203" s="606"/>
      <c r="N203" s="606"/>
      <c r="O203" s="606"/>
      <c r="P203" s="606"/>
      <c r="Q203" s="615">
        <v>0.9</v>
      </c>
      <c r="R203" s="606"/>
      <c r="S203" s="614" t="s">
        <v>1374</v>
      </c>
    </row>
    <row r="204" spans="1:19" ht="33">
      <c r="A204" s="610"/>
      <c r="B204" s="610"/>
      <c r="C204" s="610"/>
      <c r="D204" s="606"/>
      <c r="E204" s="614" t="s">
        <v>1367</v>
      </c>
      <c r="F204" s="619" t="s">
        <v>1244</v>
      </c>
      <c r="G204" s="606"/>
      <c r="H204" s="606"/>
      <c r="I204" s="606"/>
      <c r="J204" s="606"/>
      <c r="K204" s="606"/>
      <c r="L204" s="606"/>
      <c r="M204" s="606"/>
      <c r="N204" s="606"/>
      <c r="O204" s="606"/>
      <c r="P204" s="606"/>
      <c r="Q204" s="615">
        <v>0.6</v>
      </c>
      <c r="R204" s="606"/>
      <c r="S204" s="606"/>
    </row>
    <row r="205" spans="1:19" ht="66">
      <c r="A205" s="610"/>
      <c r="B205" s="610"/>
      <c r="C205" s="610"/>
      <c r="D205" s="606"/>
      <c r="E205" s="614" t="s">
        <v>1368</v>
      </c>
      <c r="F205" s="619" t="s">
        <v>1244</v>
      </c>
      <c r="G205" s="606"/>
      <c r="H205" s="606"/>
      <c r="I205" s="606"/>
      <c r="J205" s="606"/>
      <c r="K205" s="606"/>
      <c r="L205" s="606"/>
      <c r="M205" s="606"/>
      <c r="N205" s="606"/>
      <c r="O205" s="606"/>
      <c r="P205" s="606"/>
      <c r="Q205" s="615">
        <v>0.9</v>
      </c>
      <c r="R205" s="606"/>
      <c r="S205" s="606"/>
    </row>
    <row r="206" spans="1:19" ht="49.5">
      <c r="A206" s="610"/>
      <c r="B206" s="610"/>
      <c r="C206" s="610"/>
      <c r="D206" s="606"/>
      <c r="E206" s="614" t="s">
        <v>1369</v>
      </c>
      <c r="F206" s="619" t="s">
        <v>1244</v>
      </c>
      <c r="G206" s="606"/>
      <c r="H206" s="606"/>
      <c r="I206" s="606"/>
      <c r="J206" s="606"/>
      <c r="K206" s="606"/>
      <c r="L206" s="606"/>
      <c r="M206" s="606"/>
      <c r="N206" s="606"/>
      <c r="O206" s="606"/>
      <c r="P206" s="606"/>
      <c r="Q206" s="615">
        <v>0.9</v>
      </c>
      <c r="R206" s="606"/>
      <c r="S206" s="606"/>
    </row>
    <row r="207" spans="1:19" ht="49.5">
      <c r="A207" s="610"/>
      <c r="B207" s="610"/>
      <c r="C207" s="610"/>
      <c r="D207" s="606"/>
      <c r="E207" s="614" t="s">
        <v>1370</v>
      </c>
      <c r="F207" s="619" t="s">
        <v>1244</v>
      </c>
      <c r="G207" s="606"/>
      <c r="H207" s="606"/>
      <c r="I207" s="606"/>
      <c r="J207" s="606"/>
      <c r="K207" s="606"/>
      <c r="L207" s="606"/>
      <c r="M207" s="606"/>
      <c r="N207" s="606"/>
      <c r="O207" s="606"/>
      <c r="P207" s="606"/>
      <c r="Q207" s="615">
        <v>0.9</v>
      </c>
      <c r="R207" s="606"/>
      <c r="S207" s="606"/>
    </row>
    <row r="208" spans="1:19" ht="49.5">
      <c r="A208" s="610"/>
      <c r="B208" s="610"/>
      <c r="C208" s="610"/>
      <c r="D208" s="606"/>
      <c r="E208" s="614" t="s">
        <v>1371</v>
      </c>
      <c r="F208" s="619" t="s">
        <v>1244</v>
      </c>
      <c r="G208" s="606"/>
      <c r="H208" s="606"/>
      <c r="I208" s="606"/>
      <c r="J208" s="606"/>
      <c r="K208" s="606"/>
      <c r="L208" s="606"/>
      <c r="M208" s="606"/>
      <c r="N208" s="606"/>
      <c r="O208" s="606"/>
      <c r="P208" s="606"/>
      <c r="Q208" s="615">
        <v>0.8</v>
      </c>
      <c r="R208" s="606"/>
      <c r="S208" s="606"/>
    </row>
    <row r="209" spans="1:19" ht="49.5">
      <c r="A209" s="610"/>
      <c r="B209" s="610"/>
      <c r="C209" s="610"/>
      <c r="D209" s="606"/>
      <c r="E209" s="614" t="s">
        <v>1372</v>
      </c>
      <c r="F209" s="619" t="s">
        <v>1244</v>
      </c>
      <c r="G209" s="606"/>
      <c r="H209" s="606"/>
      <c r="I209" s="606"/>
      <c r="J209" s="606"/>
      <c r="K209" s="606"/>
      <c r="L209" s="606"/>
      <c r="M209" s="606"/>
      <c r="N209" s="606"/>
      <c r="O209" s="606"/>
      <c r="P209" s="606"/>
      <c r="Q209" s="615">
        <v>0.6</v>
      </c>
      <c r="R209" s="606"/>
      <c r="S209" s="606"/>
    </row>
    <row r="210" spans="1:19">
      <c r="A210" s="610"/>
      <c r="B210" s="610"/>
      <c r="C210" s="610"/>
      <c r="D210" s="606"/>
      <c r="E210" s="606"/>
      <c r="F210" s="610"/>
      <c r="G210" s="606"/>
      <c r="H210" s="606"/>
      <c r="I210" s="606"/>
      <c r="J210" s="606"/>
      <c r="K210" s="606"/>
      <c r="L210" s="606"/>
      <c r="M210" s="606"/>
      <c r="N210" s="606"/>
      <c r="O210" s="606"/>
      <c r="P210" s="606"/>
      <c r="Q210" s="606"/>
      <c r="R210" s="606"/>
      <c r="S210" s="606"/>
    </row>
    <row r="211" spans="1:19" ht="33">
      <c r="A211" s="601">
        <v>1</v>
      </c>
      <c r="B211" s="602">
        <v>22</v>
      </c>
      <c r="C211" s="601"/>
      <c r="D211" s="634" t="s">
        <v>1506</v>
      </c>
      <c r="E211" s="606"/>
      <c r="F211" s="610"/>
      <c r="G211" s="606"/>
      <c r="H211" s="606"/>
      <c r="I211" s="606"/>
      <c r="J211" s="606"/>
      <c r="K211" s="606"/>
      <c r="L211" s="606"/>
      <c r="M211" s="606"/>
      <c r="N211" s="606"/>
      <c r="O211" s="606"/>
      <c r="P211" s="606"/>
      <c r="Q211" s="606"/>
      <c r="R211" s="606"/>
      <c r="S211" s="606"/>
    </row>
    <row r="212" spans="1:19">
      <c r="A212" s="610"/>
      <c r="B212" s="610"/>
      <c r="C212" s="610"/>
      <c r="D212" s="606"/>
      <c r="E212" s="606"/>
      <c r="F212" s="610"/>
      <c r="G212" s="606"/>
      <c r="H212" s="606"/>
      <c r="I212" s="606"/>
      <c r="J212" s="606"/>
      <c r="K212" s="606"/>
      <c r="L212" s="606"/>
      <c r="M212" s="606"/>
      <c r="N212" s="606"/>
      <c r="O212" s="606"/>
      <c r="P212" s="606"/>
      <c r="Q212" s="606"/>
      <c r="R212" s="606"/>
      <c r="S212" s="606"/>
    </row>
    <row r="213" spans="1:19" ht="82.5">
      <c r="A213" s="610">
        <v>1</v>
      </c>
      <c r="B213" s="610">
        <v>22</v>
      </c>
      <c r="C213" s="610">
        <v>15</v>
      </c>
      <c r="D213" s="612" t="s">
        <v>537</v>
      </c>
      <c r="E213" s="614" t="s">
        <v>1427</v>
      </c>
      <c r="F213" s="610" t="s">
        <v>1058</v>
      </c>
      <c r="G213" s="606"/>
      <c r="H213" s="606"/>
      <c r="I213" s="606"/>
      <c r="J213" s="606"/>
      <c r="K213" s="606"/>
      <c r="L213" s="606"/>
      <c r="M213" s="606"/>
      <c r="N213" s="606"/>
      <c r="O213" s="606"/>
      <c r="P213" s="606"/>
      <c r="Q213" s="610" t="s">
        <v>1507</v>
      </c>
      <c r="R213" s="606"/>
      <c r="S213" s="614" t="s">
        <v>1411</v>
      </c>
    </row>
    <row r="214" spans="1:19" ht="99">
      <c r="A214" s="610">
        <v>1</v>
      </c>
      <c r="B214" s="610">
        <v>22</v>
      </c>
      <c r="C214" s="610">
        <v>17</v>
      </c>
      <c r="D214" s="623" t="s">
        <v>539</v>
      </c>
      <c r="E214" s="613" t="s">
        <v>1430</v>
      </c>
      <c r="F214" s="610"/>
      <c r="G214" s="606"/>
      <c r="H214" s="606"/>
      <c r="I214" s="606"/>
      <c r="J214" s="606"/>
      <c r="K214" s="606"/>
      <c r="L214" s="606"/>
      <c r="M214" s="606"/>
      <c r="N214" s="606"/>
      <c r="O214" s="606"/>
      <c r="P214" s="606"/>
      <c r="Q214" s="625" t="s">
        <v>1348</v>
      </c>
      <c r="R214" s="606"/>
      <c r="S214" s="614" t="s">
        <v>1411</v>
      </c>
    </row>
    <row r="215" spans="1:19" ht="99">
      <c r="A215" s="610"/>
      <c r="B215" s="610"/>
      <c r="C215" s="610"/>
      <c r="D215" s="631" t="s">
        <v>1248</v>
      </c>
      <c r="E215" s="613" t="s">
        <v>1250</v>
      </c>
      <c r="F215" s="619" t="s">
        <v>1058</v>
      </c>
      <c r="G215" s="606"/>
      <c r="H215" s="606"/>
      <c r="I215" s="606"/>
      <c r="J215" s="606"/>
      <c r="K215" s="606"/>
      <c r="L215" s="606"/>
      <c r="M215" s="606"/>
      <c r="N215" s="606"/>
      <c r="O215" s="606"/>
      <c r="P215" s="606"/>
      <c r="Q215" s="606"/>
      <c r="R215" s="606"/>
      <c r="S215" s="612" t="s">
        <v>1249</v>
      </c>
    </row>
    <row r="216" spans="1:19">
      <c r="A216" s="610"/>
      <c r="B216" s="610"/>
      <c r="C216" s="610"/>
      <c r="D216" s="606"/>
      <c r="E216" s="606"/>
      <c r="F216" s="610"/>
      <c r="G216" s="606"/>
      <c r="H216" s="606"/>
      <c r="I216" s="606"/>
      <c r="J216" s="606"/>
      <c r="K216" s="606"/>
      <c r="L216" s="606"/>
      <c r="M216" s="606"/>
      <c r="N216" s="606"/>
      <c r="O216" s="606"/>
      <c r="P216" s="606"/>
      <c r="Q216" s="606"/>
      <c r="R216" s="606"/>
      <c r="S216" s="606"/>
    </row>
    <row r="217" spans="1:19">
      <c r="A217" s="601">
        <v>1</v>
      </c>
      <c r="B217" s="602">
        <v>24</v>
      </c>
      <c r="C217" s="601"/>
      <c r="D217" s="634" t="s">
        <v>1188</v>
      </c>
      <c r="E217" s="606"/>
      <c r="F217" s="610"/>
      <c r="G217" s="606"/>
      <c r="H217" s="606"/>
      <c r="I217" s="606"/>
      <c r="J217" s="606"/>
      <c r="K217" s="606"/>
      <c r="L217" s="606"/>
      <c r="M217" s="606"/>
      <c r="N217" s="606"/>
      <c r="O217" s="606"/>
      <c r="P217" s="606"/>
      <c r="Q217" s="606"/>
      <c r="R217" s="606"/>
      <c r="S217" s="606"/>
    </row>
    <row r="218" spans="1:19">
      <c r="A218" s="607"/>
      <c r="B218" s="608"/>
      <c r="C218" s="607"/>
      <c r="D218" s="649"/>
      <c r="E218" s="606"/>
      <c r="F218" s="610"/>
      <c r="G218" s="606"/>
      <c r="H218" s="606"/>
      <c r="I218" s="606"/>
      <c r="J218" s="606"/>
      <c r="K218" s="606"/>
      <c r="L218" s="606"/>
      <c r="M218" s="606"/>
      <c r="N218" s="606"/>
      <c r="O218" s="606"/>
      <c r="P218" s="606"/>
      <c r="Q218" s="606"/>
      <c r="R218" s="606"/>
      <c r="S218" s="606"/>
    </row>
    <row r="219" spans="1:19" ht="49.5">
      <c r="A219" s="610">
        <v>1</v>
      </c>
      <c r="B219" s="610">
        <v>24</v>
      </c>
      <c r="C219" s="610">
        <v>15</v>
      </c>
      <c r="D219" s="612" t="s">
        <v>1185</v>
      </c>
      <c r="E219" s="613" t="s">
        <v>1182</v>
      </c>
      <c r="F219" s="619" t="s">
        <v>1183</v>
      </c>
      <c r="G219" s="606"/>
      <c r="H219" s="606"/>
      <c r="I219" s="606"/>
      <c r="J219" s="606"/>
      <c r="K219" s="606"/>
      <c r="L219" s="606"/>
      <c r="M219" s="606"/>
      <c r="N219" s="606"/>
      <c r="O219" s="606"/>
      <c r="P219" s="606"/>
      <c r="Q219" s="650" t="s">
        <v>1184</v>
      </c>
      <c r="R219" s="606"/>
      <c r="S219" s="612" t="s">
        <v>1189</v>
      </c>
    </row>
    <row r="220" spans="1:19" ht="66">
      <c r="A220" s="610">
        <v>1</v>
      </c>
      <c r="B220" s="610">
        <v>24</v>
      </c>
      <c r="C220" s="610">
        <v>18</v>
      </c>
      <c r="D220" s="612" t="s">
        <v>1186</v>
      </c>
      <c r="E220" s="610" t="s">
        <v>1187</v>
      </c>
      <c r="F220" s="635" t="s">
        <v>1196</v>
      </c>
      <c r="G220" s="606"/>
      <c r="H220" s="606"/>
      <c r="I220" s="606"/>
      <c r="J220" s="606"/>
      <c r="K220" s="606"/>
      <c r="L220" s="606"/>
      <c r="M220" s="606"/>
      <c r="N220" s="606"/>
      <c r="O220" s="606"/>
      <c r="P220" s="606"/>
      <c r="Q220" s="635" t="s">
        <v>1196</v>
      </c>
      <c r="R220" s="606"/>
      <c r="S220" s="612" t="s">
        <v>1189</v>
      </c>
    </row>
    <row r="221" spans="1:19">
      <c r="A221" s="610"/>
      <c r="B221" s="610"/>
      <c r="C221" s="610"/>
      <c r="D221" s="606"/>
      <c r="E221" s="606"/>
      <c r="F221" s="610"/>
      <c r="G221" s="606"/>
      <c r="H221" s="606"/>
      <c r="I221" s="606"/>
      <c r="J221" s="606"/>
      <c r="K221" s="606"/>
      <c r="L221" s="606"/>
      <c r="M221" s="606"/>
      <c r="N221" s="606"/>
      <c r="O221" s="606"/>
      <c r="P221" s="606"/>
      <c r="Q221" s="606"/>
      <c r="R221" s="606"/>
      <c r="S221" s="606"/>
    </row>
    <row r="222" spans="1:19" ht="33">
      <c r="A222" s="601">
        <v>1</v>
      </c>
      <c r="B222" s="602">
        <v>25</v>
      </c>
      <c r="C222" s="601"/>
      <c r="D222" s="634" t="s">
        <v>1212</v>
      </c>
      <c r="E222" s="606"/>
      <c r="F222" s="610"/>
      <c r="G222" s="606"/>
      <c r="H222" s="606"/>
      <c r="I222" s="606"/>
      <c r="J222" s="606"/>
      <c r="K222" s="606"/>
      <c r="L222" s="606"/>
      <c r="M222" s="606"/>
      <c r="N222" s="606"/>
      <c r="O222" s="606"/>
      <c r="P222" s="606"/>
      <c r="Q222" s="606"/>
      <c r="R222" s="606"/>
      <c r="S222" s="606"/>
    </row>
    <row r="223" spans="1:19">
      <c r="A223" s="610"/>
      <c r="B223" s="610"/>
      <c r="C223" s="610"/>
      <c r="D223" s="606"/>
      <c r="E223" s="606"/>
      <c r="F223" s="610"/>
      <c r="G223" s="606"/>
      <c r="H223" s="606"/>
      <c r="I223" s="606"/>
      <c r="J223" s="606"/>
      <c r="K223" s="606"/>
      <c r="L223" s="606"/>
      <c r="M223" s="606"/>
      <c r="N223" s="606"/>
      <c r="O223" s="606"/>
      <c r="P223" s="606"/>
      <c r="Q223" s="606"/>
      <c r="R223" s="606"/>
      <c r="S223" s="606"/>
    </row>
    <row r="224" spans="1:19" ht="82.5">
      <c r="A224" s="610">
        <v>1</v>
      </c>
      <c r="B224" s="610">
        <v>25</v>
      </c>
      <c r="C224" s="610">
        <v>15</v>
      </c>
      <c r="D224" s="612" t="s">
        <v>1210</v>
      </c>
      <c r="E224" s="614" t="s">
        <v>1218</v>
      </c>
      <c r="F224" s="619" t="s">
        <v>1219</v>
      </c>
      <c r="G224" s="606"/>
      <c r="H224" s="606"/>
      <c r="I224" s="606"/>
      <c r="J224" s="606"/>
      <c r="K224" s="606"/>
      <c r="L224" s="606"/>
      <c r="M224" s="606"/>
      <c r="N224" s="606"/>
      <c r="O224" s="606"/>
      <c r="P224" s="606"/>
      <c r="Q224" s="619" t="s">
        <v>1219</v>
      </c>
      <c r="R224" s="606"/>
      <c r="S224" s="612" t="s">
        <v>1213</v>
      </c>
    </row>
    <row r="225" spans="1:19" ht="82.5">
      <c r="A225" s="610">
        <v>1</v>
      </c>
      <c r="B225" s="610">
        <v>25</v>
      </c>
      <c r="C225" s="610">
        <v>17</v>
      </c>
      <c r="D225" s="623" t="s">
        <v>1214</v>
      </c>
      <c r="E225" s="614" t="s">
        <v>1221</v>
      </c>
      <c r="F225" s="619" t="s">
        <v>1168</v>
      </c>
      <c r="G225" s="606"/>
      <c r="H225" s="606"/>
      <c r="I225" s="606"/>
      <c r="J225" s="606"/>
      <c r="K225" s="606"/>
      <c r="L225" s="606"/>
      <c r="M225" s="606"/>
      <c r="N225" s="606"/>
      <c r="O225" s="606"/>
      <c r="P225" s="606"/>
      <c r="Q225" s="619" t="s">
        <v>1168</v>
      </c>
      <c r="R225" s="606"/>
      <c r="S225" s="612" t="s">
        <v>1213</v>
      </c>
    </row>
    <row r="226" spans="1:19" ht="82.5">
      <c r="A226" s="610">
        <v>1</v>
      </c>
      <c r="B226" s="610">
        <v>25</v>
      </c>
      <c r="C226" s="610">
        <v>19</v>
      </c>
      <c r="D226" s="612" t="s">
        <v>1211</v>
      </c>
      <c r="E226" s="614" t="s">
        <v>1215</v>
      </c>
      <c r="F226" s="619" t="s">
        <v>1216</v>
      </c>
      <c r="G226" s="606"/>
      <c r="H226" s="606"/>
      <c r="I226" s="606"/>
      <c r="J226" s="606"/>
      <c r="K226" s="606"/>
      <c r="L226" s="606"/>
      <c r="M226" s="606"/>
      <c r="N226" s="606"/>
      <c r="O226" s="606"/>
      <c r="P226" s="606"/>
      <c r="Q226" s="619" t="s">
        <v>1216</v>
      </c>
      <c r="R226" s="606"/>
      <c r="S226" s="612" t="s">
        <v>1213</v>
      </c>
    </row>
    <row r="227" spans="1:19">
      <c r="A227" s="610"/>
      <c r="B227" s="610"/>
      <c r="C227" s="610"/>
      <c r="D227" s="606"/>
      <c r="E227" s="606"/>
      <c r="F227" s="610"/>
      <c r="G227" s="606"/>
      <c r="H227" s="606"/>
      <c r="I227" s="606"/>
      <c r="J227" s="606"/>
      <c r="K227" s="606"/>
      <c r="L227" s="606"/>
      <c r="M227" s="606"/>
      <c r="N227" s="606"/>
      <c r="O227" s="606"/>
      <c r="P227" s="606"/>
      <c r="Q227" s="606"/>
      <c r="R227" s="606"/>
      <c r="S227" s="606"/>
    </row>
    <row r="228" spans="1:19">
      <c r="A228" s="651">
        <v>2</v>
      </c>
      <c r="B228" s="652" t="s">
        <v>1477</v>
      </c>
      <c r="C228" s="651"/>
      <c r="D228" s="653" t="s">
        <v>1376</v>
      </c>
      <c r="E228" s="606"/>
      <c r="F228" s="610"/>
      <c r="G228" s="606"/>
      <c r="H228" s="606"/>
      <c r="I228" s="606"/>
      <c r="J228" s="606"/>
      <c r="K228" s="606"/>
      <c r="L228" s="606"/>
      <c r="M228" s="606"/>
      <c r="N228" s="606"/>
      <c r="O228" s="606"/>
      <c r="P228" s="606"/>
      <c r="Q228" s="606"/>
      <c r="R228" s="606"/>
      <c r="S228" s="606"/>
    </row>
    <row r="229" spans="1:19">
      <c r="A229" s="610"/>
      <c r="B229" s="610"/>
      <c r="C229" s="610"/>
      <c r="D229" s="614"/>
      <c r="E229" s="614"/>
      <c r="F229" s="610"/>
      <c r="G229" s="606"/>
      <c r="H229" s="606"/>
      <c r="I229" s="606"/>
      <c r="J229" s="606"/>
      <c r="K229" s="606"/>
      <c r="L229" s="606"/>
      <c r="M229" s="606"/>
      <c r="N229" s="606"/>
      <c r="O229" s="606"/>
      <c r="P229" s="606"/>
      <c r="Q229" s="606"/>
      <c r="R229" s="606"/>
      <c r="S229" s="606"/>
    </row>
    <row r="230" spans="1:19" ht="82.5">
      <c r="A230" s="610">
        <v>2</v>
      </c>
      <c r="B230" s="611" t="s">
        <v>1477</v>
      </c>
      <c r="C230" s="610">
        <v>19</v>
      </c>
      <c r="D230" s="614" t="s">
        <v>1384</v>
      </c>
      <c r="E230" s="630" t="s">
        <v>1387</v>
      </c>
      <c r="F230" s="619" t="s">
        <v>1201</v>
      </c>
      <c r="G230" s="606"/>
      <c r="H230" s="606"/>
      <c r="I230" s="606"/>
      <c r="J230" s="606"/>
      <c r="K230" s="606"/>
      <c r="L230" s="606"/>
      <c r="M230" s="606"/>
      <c r="N230" s="606"/>
      <c r="O230" s="606"/>
      <c r="P230" s="606"/>
      <c r="Q230" s="615" t="s">
        <v>1388</v>
      </c>
      <c r="R230" s="606"/>
      <c r="S230" s="612" t="s">
        <v>1379</v>
      </c>
    </row>
    <row r="231" spans="1:19" ht="82.5">
      <c r="A231" s="610"/>
      <c r="B231" s="610"/>
      <c r="C231" s="610"/>
      <c r="D231" s="614"/>
      <c r="E231" s="630" t="s">
        <v>1380</v>
      </c>
      <c r="F231" s="610" t="s">
        <v>1058</v>
      </c>
      <c r="G231" s="606"/>
      <c r="H231" s="606"/>
      <c r="I231" s="606"/>
      <c r="J231" s="606"/>
      <c r="K231" s="606"/>
      <c r="L231" s="606"/>
      <c r="M231" s="606"/>
      <c r="N231" s="606"/>
      <c r="O231" s="606"/>
      <c r="P231" s="606"/>
      <c r="Q231" s="615" t="s">
        <v>1381</v>
      </c>
      <c r="R231" s="606"/>
      <c r="S231" s="612" t="s">
        <v>1379</v>
      </c>
    </row>
    <row r="232" spans="1:19" ht="99">
      <c r="A232" s="610">
        <v>2</v>
      </c>
      <c r="B232" s="611" t="s">
        <v>1477</v>
      </c>
      <c r="C232" s="610">
        <v>24</v>
      </c>
      <c r="D232" s="614" t="s">
        <v>1385</v>
      </c>
      <c r="E232" s="630" t="s">
        <v>1389</v>
      </c>
      <c r="F232" s="619" t="s">
        <v>1201</v>
      </c>
      <c r="G232" s="606"/>
      <c r="H232" s="606"/>
      <c r="I232" s="606"/>
      <c r="J232" s="606"/>
      <c r="K232" s="606"/>
      <c r="L232" s="606"/>
      <c r="M232" s="606"/>
      <c r="N232" s="606"/>
      <c r="O232" s="606"/>
      <c r="P232" s="606"/>
      <c r="Q232" s="606"/>
      <c r="R232" s="606"/>
      <c r="S232" s="612" t="s">
        <v>1379</v>
      </c>
    </row>
    <row r="233" spans="1:19">
      <c r="A233" s="610"/>
      <c r="B233" s="611"/>
      <c r="C233" s="610"/>
      <c r="D233" s="614"/>
      <c r="E233" s="630"/>
      <c r="F233" s="619"/>
      <c r="G233" s="606"/>
      <c r="H233" s="606"/>
      <c r="I233" s="606"/>
      <c r="J233" s="606"/>
      <c r="K233" s="606"/>
      <c r="L233" s="606"/>
      <c r="M233" s="606"/>
      <c r="N233" s="606"/>
      <c r="O233" s="606"/>
      <c r="P233" s="606"/>
      <c r="Q233" s="606"/>
      <c r="R233" s="606"/>
      <c r="S233" s="612"/>
    </row>
    <row r="234" spans="1:19">
      <c r="A234" s="651">
        <v>2</v>
      </c>
      <c r="B234" s="652" t="s">
        <v>1486</v>
      </c>
      <c r="C234" s="651"/>
      <c r="D234" s="653" t="s">
        <v>1375</v>
      </c>
      <c r="E234" s="630"/>
      <c r="F234" s="619"/>
      <c r="G234" s="606"/>
      <c r="H234" s="606"/>
      <c r="I234" s="606"/>
      <c r="J234" s="606"/>
      <c r="K234" s="606"/>
      <c r="L234" s="606"/>
      <c r="M234" s="606"/>
      <c r="N234" s="606"/>
      <c r="O234" s="606"/>
      <c r="P234" s="606"/>
      <c r="Q234" s="606"/>
      <c r="R234" s="606"/>
      <c r="S234" s="612"/>
    </row>
    <row r="235" spans="1:19">
      <c r="A235" s="610"/>
      <c r="B235" s="611"/>
      <c r="C235" s="610"/>
      <c r="D235" s="614"/>
      <c r="E235" s="630"/>
      <c r="F235" s="619"/>
      <c r="G235" s="606"/>
      <c r="H235" s="606"/>
      <c r="I235" s="606"/>
      <c r="J235" s="606"/>
      <c r="K235" s="606"/>
      <c r="L235" s="606"/>
      <c r="M235" s="606"/>
      <c r="N235" s="606"/>
      <c r="O235" s="606"/>
      <c r="P235" s="606"/>
      <c r="Q235" s="606"/>
      <c r="R235" s="606"/>
      <c r="S235" s="612"/>
    </row>
    <row r="236" spans="1:19" ht="82.5">
      <c r="A236" s="610">
        <v>2</v>
      </c>
      <c r="B236" s="611" t="s">
        <v>1486</v>
      </c>
      <c r="C236" s="610">
        <v>16</v>
      </c>
      <c r="D236" s="628" t="s">
        <v>1378</v>
      </c>
      <c r="E236" s="614" t="s">
        <v>1382</v>
      </c>
      <c r="F236" s="619" t="s">
        <v>1201</v>
      </c>
      <c r="G236" s="606"/>
      <c r="H236" s="606"/>
      <c r="I236" s="606"/>
      <c r="J236" s="606"/>
      <c r="K236" s="606"/>
      <c r="L236" s="606"/>
      <c r="M236" s="606"/>
      <c r="N236" s="606"/>
      <c r="O236" s="606"/>
      <c r="P236" s="606"/>
      <c r="Q236" s="615" t="s">
        <v>1383</v>
      </c>
      <c r="R236" s="606"/>
      <c r="S236" s="612" t="s">
        <v>1379</v>
      </c>
    </row>
    <row r="237" spans="1:19">
      <c r="A237" s="610"/>
      <c r="B237" s="610"/>
      <c r="C237" s="610"/>
      <c r="D237" s="614"/>
      <c r="E237" s="614"/>
      <c r="F237" s="610"/>
      <c r="G237" s="606"/>
      <c r="H237" s="606"/>
      <c r="I237" s="606"/>
      <c r="J237" s="606"/>
      <c r="K237" s="606"/>
      <c r="L237" s="606"/>
      <c r="M237" s="606"/>
      <c r="N237" s="606"/>
      <c r="O237" s="606"/>
      <c r="P237" s="606"/>
      <c r="Q237" s="606"/>
      <c r="R237" s="606"/>
      <c r="S237" s="606"/>
    </row>
    <row r="238" spans="1:19">
      <c r="A238" s="651">
        <v>2</v>
      </c>
      <c r="B238" s="652" t="s">
        <v>1499</v>
      </c>
      <c r="C238" s="651"/>
      <c r="D238" s="653" t="s">
        <v>1391</v>
      </c>
      <c r="E238" s="606"/>
      <c r="F238" s="610"/>
      <c r="G238" s="606"/>
      <c r="H238" s="606"/>
      <c r="I238" s="606"/>
      <c r="J238" s="606"/>
      <c r="K238" s="606"/>
      <c r="L238" s="606"/>
      <c r="M238" s="606"/>
      <c r="N238" s="606"/>
      <c r="O238" s="606"/>
      <c r="P238" s="606"/>
      <c r="Q238" s="606"/>
      <c r="R238" s="606"/>
      <c r="S238" s="606"/>
    </row>
    <row r="239" spans="1:19">
      <c r="A239" s="610"/>
      <c r="B239" s="610"/>
      <c r="C239" s="610"/>
      <c r="D239" s="606"/>
      <c r="E239" s="606"/>
      <c r="F239" s="610"/>
      <c r="G239" s="606"/>
      <c r="H239" s="606"/>
      <c r="I239" s="606"/>
      <c r="J239" s="606"/>
      <c r="K239" s="606"/>
      <c r="L239" s="606"/>
      <c r="M239" s="606"/>
      <c r="N239" s="606"/>
      <c r="O239" s="606"/>
      <c r="P239" s="606"/>
      <c r="Q239" s="606"/>
      <c r="R239" s="606"/>
      <c r="S239" s="606"/>
    </row>
    <row r="240" spans="1:19" ht="82.5">
      <c r="A240" s="610">
        <v>2</v>
      </c>
      <c r="B240" s="611" t="s">
        <v>1499</v>
      </c>
      <c r="C240" s="610">
        <v>16</v>
      </c>
      <c r="D240" s="614" t="s">
        <v>517</v>
      </c>
      <c r="E240" s="612" t="s">
        <v>772</v>
      </c>
      <c r="F240" s="619" t="s">
        <v>1392</v>
      </c>
      <c r="G240" s="606"/>
      <c r="H240" s="606"/>
      <c r="I240" s="606"/>
      <c r="J240" s="606"/>
      <c r="K240" s="606"/>
      <c r="L240" s="606"/>
      <c r="M240" s="606"/>
      <c r="N240" s="606"/>
      <c r="O240" s="606"/>
      <c r="P240" s="606"/>
      <c r="Q240" s="619" t="s">
        <v>1392</v>
      </c>
      <c r="R240" s="606"/>
      <c r="S240" s="612" t="s">
        <v>1345</v>
      </c>
    </row>
    <row r="241" spans="1:19">
      <c r="A241" s="610"/>
      <c r="B241" s="610"/>
      <c r="C241" s="610"/>
      <c r="D241" s="606"/>
      <c r="E241" s="606"/>
      <c r="F241" s="610"/>
      <c r="G241" s="606"/>
      <c r="H241" s="606"/>
      <c r="I241" s="606"/>
      <c r="J241" s="606"/>
      <c r="K241" s="606"/>
      <c r="L241" s="606"/>
      <c r="M241" s="606"/>
      <c r="N241" s="606"/>
      <c r="O241" s="606"/>
      <c r="P241" s="606"/>
      <c r="Q241" s="606"/>
      <c r="R241" s="606"/>
      <c r="S241" s="606"/>
    </row>
    <row r="242" spans="1:19" ht="33">
      <c r="A242" s="651">
        <v>2</v>
      </c>
      <c r="B242" s="652" t="s">
        <v>1501</v>
      </c>
      <c r="C242" s="651"/>
      <c r="D242" s="653" t="s">
        <v>1386</v>
      </c>
      <c r="E242" s="606"/>
      <c r="F242" s="610"/>
      <c r="G242" s="606"/>
      <c r="H242" s="606"/>
      <c r="I242" s="606"/>
      <c r="J242" s="606"/>
      <c r="K242" s="606"/>
      <c r="L242" s="606"/>
      <c r="M242" s="606"/>
      <c r="N242" s="606"/>
      <c r="O242" s="606"/>
      <c r="P242" s="606"/>
      <c r="Q242" s="606"/>
      <c r="R242" s="606"/>
      <c r="S242" s="606"/>
    </row>
    <row r="243" spans="1:19">
      <c r="A243" s="610"/>
      <c r="B243" s="610"/>
      <c r="C243" s="610"/>
      <c r="D243" s="606"/>
      <c r="E243" s="606"/>
      <c r="F243" s="610"/>
      <c r="G243" s="606"/>
      <c r="H243" s="606"/>
      <c r="I243" s="606"/>
      <c r="J243" s="606"/>
      <c r="K243" s="606"/>
      <c r="L243" s="606"/>
      <c r="M243" s="606"/>
      <c r="N243" s="606"/>
      <c r="O243" s="606"/>
      <c r="P243" s="606"/>
      <c r="Q243" s="606"/>
      <c r="R243" s="606"/>
      <c r="S243" s="606"/>
    </row>
    <row r="244" spans="1:19" ht="82.5">
      <c r="A244" s="610">
        <v>2</v>
      </c>
      <c r="B244" s="611" t="s">
        <v>1501</v>
      </c>
      <c r="C244" s="610">
        <v>20</v>
      </c>
      <c r="D244" s="614" t="s">
        <v>769</v>
      </c>
      <c r="E244" s="614" t="s">
        <v>770</v>
      </c>
      <c r="F244" s="619" t="s">
        <v>1201</v>
      </c>
      <c r="G244" s="606"/>
      <c r="H244" s="606"/>
      <c r="I244" s="606"/>
      <c r="J244" s="606"/>
      <c r="K244" s="606"/>
      <c r="L244" s="606"/>
      <c r="M244" s="606"/>
      <c r="N244" s="606"/>
      <c r="O244" s="606"/>
      <c r="P244" s="606"/>
      <c r="Q244" s="619" t="s">
        <v>1201</v>
      </c>
      <c r="R244" s="606"/>
      <c r="S244" s="612" t="s">
        <v>1379</v>
      </c>
    </row>
    <row r="245" spans="1:19" ht="82.5">
      <c r="A245" s="610">
        <v>2</v>
      </c>
      <c r="B245" s="611" t="s">
        <v>1501</v>
      </c>
      <c r="C245" s="610">
        <v>21</v>
      </c>
      <c r="D245" s="614" t="s">
        <v>767</v>
      </c>
      <c r="E245" s="630" t="s">
        <v>1390</v>
      </c>
      <c r="F245" s="619" t="s">
        <v>1201</v>
      </c>
      <c r="G245" s="606"/>
      <c r="H245" s="606"/>
      <c r="I245" s="606"/>
      <c r="J245" s="606"/>
      <c r="K245" s="606"/>
      <c r="L245" s="606"/>
      <c r="M245" s="606"/>
      <c r="N245" s="606"/>
      <c r="O245" s="606"/>
      <c r="P245" s="606"/>
      <c r="Q245" s="619" t="s">
        <v>1201</v>
      </c>
      <c r="R245" s="606"/>
      <c r="S245" s="612" t="s">
        <v>1379</v>
      </c>
    </row>
    <row r="246" spans="1:19">
      <c r="A246" s="610"/>
      <c r="B246" s="610"/>
      <c r="C246" s="610"/>
      <c r="D246" s="604"/>
      <c r="E246" s="604"/>
      <c r="F246" s="605"/>
      <c r="G246" s="606"/>
      <c r="H246" s="606"/>
      <c r="I246" s="606"/>
      <c r="J246" s="606"/>
      <c r="K246" s="606"/>
      <c r="L246" s="606"/>
      <c r="M246" s="606"/>
      <c r="N246" s="606"/>
      <c r="O246" s="606"/>
      <c r="P246" s="606"/>
      <c r="Q246" s="606"/>
      <c r="R246" s="606"/>
      <c r="S246" s="606"/>
    </row>
    <row r="247" spans="1:19">
      <c r="A247" s="651">
        <v>2</v>
      </c>
      <c r="B247" s="652" t="s">
        <v>1516</v>
      </c>
      <c r="C247" s="651"/>
      <c r="D247" s="653" t="s">
        <v>1272</v>
      </c>
      <c r="E247" s="604"/>
      <c r="F247" s="605"/>
      <c r="G247" s="606"/>
      <c r="H247" s="606"/>
      <c r="I247" s="606"/>
      <c r="J247" s="606"/>
      <c r="K247" s="606"/>
      <c r="L247" s="606"/>
      <c r="M247" s="606"/>
      <c r="N247" s="606"/>
      <c r="O247" s="606"/>
      <c r="P247" s="606"/>
      <c r="Q247" s="606"/>
      <c r="R247" s="606"/>
      <c r="S247" s="606"/>
    </row>
    <row r="248" spans="1:19">
      <c r="A248" s="610"/>
      <c r="B248" s="610"/>
      <c r="C248" s="610"/>
      <c r="D248" s="606"/>
      <c r="E248" s="606"/>
      <c r="F248" s="610"/>
      <c r="G248" s="606"/>
      <c r="H248" s="606"/>
      <c r="I248" s="606"/>
      <c r="J248" s="606"/>
      <c r="K248" s="606"/>
      <c r="L248" s="606"/>
      <c r="M248" s="606"/>
      <c r="N248" s="606"/>
      <c r="O248" s="606"/>
      <c r="P248" s="606"/>
      <c r="Q248" s="606"/>
      <c r="R248" s="606"/>
      <c r="S248" s="606"/>
    </row>
    <row r="249" spans="1:19" ht="66">
      <c r="A249" s="610">
        <v>2</v>
      </c>
      <c r="B249" s="611" t="s">
        <v>1516</v>
      </c>
      <c r="C249" s="610">
        <v>19</v>
      </c>
      <c r="D249" s="623" t="s">
        <v>1271</v>
      </c>
      <c r="E249" s="613" t="s">
        <v>1275</v>
      </c>
      <c r="F249" s="619" t="s">
        <v>1058</v>
      </c>
      <c r="G249" s="606"/>
      <c r="H249" s="606"/>
      <c r="I249" s="606"/>
      <c r="J249" s="606"/>
      <c r="K249" s="606"/>
      <c r="L249" s="606"/>
      <c r="M249" s="606"/>
      <c r="N249" s="606"/>
      <c r="O249" s="606"/>
      <c r="P249" s="606"/>
      <c r="Q249" s="619" t="s">
        <v>1276</v>
      </c>
      <c r="R249" s="606"/>
      <c r="S249" s="612" t="s">
        <v>1273</v>
      </c>
    </row>
    <row r="250" spans="1:19" ht="66">
      <c r="A250" s="610"/>
      <c r="B250" s="610"/>
      <c r="C250" s="610"/>
      <c r="D250" s="606"/>
      <c r="E250" s="613" t="s">
        <v>1274</v>
      </c>
      <c r="F250" s="619" t="s">
        <v>1058</v>
      </c>
      <c r="G250" s="606"/>
      <c r="H250" s="606"/>
      <c r="I250" s="606"/>
      <c r="J250" s="606"/>
      <c r="K250" s="606"/>
      <c r="L250" s="606"/>
      <c r="M250" s="606"/>
      <c r="N250" s="606"/>
      <c r="O250" s="606"/>
      <c r="P250" s="606"/>
      <c r="Q250" s="619" t="s">
        <v>1276</v>
      </c>
      <c r="R250" s="606"/>
      <c r="S250" s="612" t="s">
        <v>1273</v>
      </c>
    </row>
    <row r="251" spans="1:19" ht="66">
      <c r="A251" s="610"/>
      <c r="B251" s="610"/>
      <c r="C251" s="610"/>
      <c r="D251" s="606"/>
      <c r="E251" s="613" t="s">
        <v>1279</v>
      </c>
      <c r="F251" s="619" t="s">
        <v>1058</v>
      </c>
      <c r="G251" s="606"/>
      <c r="H251" s="606"/>
      <c r="I251" s="606"/>
      <c r="J251" s="606"/>
      <c r="K251" s="606"/>
      <c r="L251" s="606"/>
      <c r="M251" s="606"/>
      <c r="N251" s="606"/>
      <c r="O251" s="606"/>
      <c r="P251" s="606"/>
      <c r="Q251" s="619" t="s">
        <v>1281</v>
      </c>
      <c r="R251" s="606"/>
      <c r="S251" s="612" t="s">
        <v>1273</v>
      </c>
    </row>
    <row r="252" spans="1:19">
      <c r="A252" s="654"/>
      <c r="B252" s="654"/>
      <c r="C252" s="654"/>
      <c r="D252" s="655"/>
      <c r="E252" s="655"/>
      <c r="F252" s="654"/>
      <c r="G252" s="655"/>
      <c r="H252" s="655"/>
      <c r="I252" s="655"/>
      <c r="J252" s="655"/>
      <c r="K252" s="655"/>
      <c r="L252" s="655"/>
      <c r="M252" s="655"/>
      <c r="N252" s="655"/>
      <c r="O252" s="655"/>
      <c r="P252" s="655"/>
      <c r="Q252" s="655"/>
      <c r="R252" s="655"/>
      <c r="S252" s="655"/>
    </row>
    <row r="253" spans="1:19">
      <c r="A253" s="656"/>
      <c r="B253" s="656"/>
      <c r="C253" s="656"/>
      <c r="D253" s="657"/>
      <c r="E253" s="657"/>
      <c r="F253" s="656"/>
      <c r="G253" s="657"/>
      <c r="H253" s="657"/>
      <c r="I253" s="657"/>
      <c r="J253" s="657"/>
      <c r="K253" s="657"/>
      <c r="L253" s="657"/>
      <c r="M253" s="657"/>
      <c r="N253" s="657"/>
      <c r="O253" s="657"/>
      <c r="P253" s="657"/>
      <c r="Q253" s="657"/>
      <c r="R253" s="657"/>
      <c r="S253" s="657"/>
    </row>
    <row r="254" spans="1:19">
      <c r="A254" s="658"/>
      <c r="B254" s="658"/>
      <c r="C254" s="658"/>
      <c r="D254" s="659"/>
      <c r="E254" s="659"/>
      <c r="F254" s="659"/>
      <c r="G254" s="660"/>
      <c r="H254" s="660"/>
      <c r="I254" s="660"/>
      <c r="J254" s="660"/>
      <c r="K254" s="660"/>
      <c r="L254" s="660"/>
      <c r="M254" s="660"/>
      <c r="N254" s="660"/>
      <c r="O254" s="660"/>
      <c r="P254" s="660"/>
      <c r="Q254" s="660"/>
      <c r="R254" s="660"/>
      <c r="S254" s="660"/>
    </row>
    <row r="255" spans="1:19">
      <c r="A255" s="658"/>
      <c r="B255" s="658"/>
      <c r="C255" s="658"/>
      <c r="D255" s="659"/>
      <c r="E255" s="659"/>
      <c r="F255" s="661"/>
      <c r="G255" s="660"/>
      <c r="H255" s="660"/>
      <c r="I255" s="660"/>
      <c r="J255" s="660"/>
      <c r="K255" s="660"/>
      <c r="L255" s="660"/>
      <c r="M255" s="660"/>
      <c r="N255" s="660"/>
      <c r="O255" s="660"/>
      <c r="P255" s="660"/>
      <c r="Q255" s="660"/>
      <c r="R255" s="660"/>
      <c r="S255" s="660"/>
    </row>
    <row r="256" spans="1:19">
      <c r="A256" s="658"/>
      <c r="B256" s="658"/>
      <c r="C256" s="658"/>
      <c r="D256" s="659"/>
      <c r="E256" s="659"/>
      <c r="F256" s="661"/>
      <c r="G256" s="660"/>
      <c r="H256" s="660"/>
      <c r="I256" s="660"/>
      <c r="J256" s="660"/>
      <c r="K256" s="660"/>
      <c r="L256" s="660"/>
      <c r="M256" s="660"/>
      <c r="N256" s="660"/>
      <c r="O256" s="660"/>
      <c r="P256" s="660"/>
      <c r="Q256" s="660"/>
      <c r="R256" s="660"/>
      <c r="S256" s="660"/>
    </row>
    <row r="257" spans="1:19">
      <c r="A257" s="658"/>
      <c r="B257" s="658"/>
      <c r="C257" s="658"/>
      <c r="D257" s="659"/>
      <c r="E257" s="659"/>
      <c r="F257" s="661"/>
      <c r="G257" s="660"/>
      <c r="H257" s="660"/>
      <c r="I257" s="660"/>
      <c r="J257" s="660"/>
      <c r="K257" s="660"/>
      <c r="L257" s="660"/>
      <c r="M257" s="660"/>
      <c r="N257" s="660"/>
      <c r="O257" s="660"/>
      <c r="P257" s="660"/>
      <c r="Q257" s="660"/>
      <c r="R257" s="660"/>
      <c r="S257" s="660"/>
    </row>
    <row r="258" spans="1:19">
      <c r="A258" s="658"/>
      <c r="B258" s="658"/>
      <c r="C258" s="658"/>
      <c r="D258" s="662"/>
      <c r="E258" s="662"/>
      <c r="F258" s="658"/>
      <c r="G258" s="660"/>
      <c r="H258" s="660"/>
      <c r="I258" s="660"/>
      <c r="J258" s="660"/>
      <c r="K258" s="660"/>
      <c r="L258" s="660"/>
      <c r="M258" s="660"/>
      <c r="N258" s="660"/>
      <c r="O258" s="660"/>
      <c r="P258" s="660"/>
      <c r="Q258" s="660"/>
      <c r="R258" s="660"/>
      <c r="S258" s="660"/>
    </row>
    <row r="259" spans="1:19">
      <c r="A259" s="658"/>
      <c r="B259" s="658"/>
      <c r="C259" s="658"/>
      <c r="D259" s="660"/>
      <c r="E259" s="660"/>
      <c r="F259" s="658"/>
      <c r="G259" s="660"/>
      <c r="H259" s="660"/>
      <c r="I259" s="660"/>
      <c r="J259" s="660"/>
      <c r="K259" s="660"/>
      <c r="L259" s="660"/>
      <c r="M259" s="660"/>
      <c r="N259" s="660"/>
      <c r="O259" s="660"/>
      <c r="P259" s="660"/>
      <c r="Q259" s="660"/>
      <c r="R259" s="660"/>
      <c r="S259" s="660"/>
    </row>
    <row r="260" spans="1:19">
      <c r="A260" s="658"/>
      <c r="B260" s="658"/>
      <c r="C260" s="658"/>
      <c r="D260" s="660"/>
      <c r="E260" s="660"/>
      <c r="F260" s="658"/>
      <c r="G260" s="660"/>
      <c r="H260" s="660"/>
      <c r="I260" s="660"/>
      <c r="J260" s="660"/>
      <c r="K260" s="660"/>
      <c r="L260" s="660"/>
      <c r="M260" s="660"/>
      <c r="N260" s="660"/>
      <c r="O260" s="660"/>
      <c r="P260" s="660"/>
      <c r="Q260" s="660"/>
      <c r="R260" s="660"/>
      <c r="S260" s="660"/>
    </row>
    <row r="261" spans="1:19">
      <c r="A261" s="658"/>
      <c r="B261" s="658"/>
      <c r="C261" s="658"/>
      <c r="D261" s="660"/>
      <c r="E261" s="660"/>
      <c r="F261" s="658"/>
      <c r="G261" s="660"/>
      <c r="H261" s="660"/>
      <c r="I261" s="660"/>
      <c r="J261" s="660"/>
      <c r="K261" s="660"/>
      <c r="L261" s="660"/>
      <c r="M261" s="660"/>
      <c r="N261" s="660"/>
      <c r="O261" s="660"/>
      <c r="P261" s="660"/>
      <c r="Q261" s="660"/>
      <c r="R261" s="660"/>
      <c r="S261" s="660"/>
    </row>
    <row r="262" spans="1:19">
      <c r="A262" s="658"/>
      <c r="B262" s="658"/>
      <c r="C262" s="658"/>
      <c r="D262" s="660"/>
      <c r="E262" s="660"/>
      <c r="F262" s="658"/>
      <c r="G262" s="660"/>
      <c r="H262" s="660"/>
      <c r="I262" s="660"/>
      <c r="J262" s="660"/>
      <c r="K262" s="660"/>
      <c r="L262" s="660"/>
      <c r="M262" s="660"/>
      <c r="N262" s="660"/>
      <c r="O262" s="660"/>
      <c r="P262" s="660"/>
      <c r="Q262" s="660"/>
      <c r="R262" s="660"/>
      <c r="S262" s="660"/>
    </row>
    <row r="263" spans="1:19">
      <c r="A263" s="658"/>
      <c r="B263" s="658"/>
      <c r="C263" s="658"/>
      <c r="D263" s="663"/>
      <c r="E263" s="663"/>
      <c r="F263" s="658"/>
      <c r="G263" s="660"/>
      <c r="H263" s="660"/>
      <c r="I263" s="660"/>
      <c r="J263" s="660"/>
      <c r="K263" s="660"/>
      <c r="L263" s="660"/>
      <c r="M263" s="660"/>
      <c r="N263" s="660"/>
      <c r="O263" s="660"/>
      <c r="P263" s="660"/>
      <c r="Q263" s="660"/>
      <c r="R263" s="660"/>
      <c r="S263" s="660"/>
    </row>
    <row r="264" spans="1:19">
      <c r="A264" s="658"/>
      <c r="B264" s="658"/>
      <c r="C264" s="658"/>
      <c r="D264" s="663"/>
      <c r="E264" s="663"/>
      <c r="F264" s="658"/>
      <c r="G264" s="660"/>
      <c r="H264" s="660"/>
      <c r="I264" s="660"/>
      <c r="J264" s="660"/>
      <c r="K264" s="660"/>
      <c r="L264" s="660"/>
      <c r="M264" s="660"/>
      <c r="N264" s="660"/>
      <c r="O264" s="660"/>
      <c r="P264" s="660"/>
      <c r="Q264" s="660"/>
      <c r="R264" s="660"/>
      <c r="S264" s="660"/>
    </row>
    <row r="265" spans="1:19">
      <c r="A265" s="658"/>
      <c r="B265" s="658"/>
      <c r="C265" s="658"/>
      <c r="D265" s="662"/>
      <c r="E265" s="662"/>
      <c r="F265" s="658"/>
      <c r="G265" s="660"/>
      <c r="H265" s="660"/>
      <c r="I265" s="660"/>
      <c r="J265" s="660"/>
      <c r="K265" s="660"/>
      <c r="L265" s="660"/>
      <c r="M265" s="660"/>
      <c r="N265" s="660"/>
      <c r="O265" s="660"/>
      <c r="P265" s="660"/>
      <c r="Q265" s="660"/>
      <c r="R265" s="660"/>
      <c r="S265" s="660"/>
    </row>
    <row r="266" spans="1:19">
      <c r="A266" s="658"/>
      <c r="B266" s="658"/>
      <c r="C266" s="658"/>
      <c r="D266" s="662"/>
      <c r="E266" s="662"/>
      <c r="F266" s="658"/>
      <c r="G266" s="660"/>
      <c r="H266" s="660"/>
      <c r="I266" s="660"/>
      <c r="J266" s="660"/>
      <c r="K266" s="660"/>
      <c r="L266" s="660"/>
      <c r="M266" s="660"/>
      <c r="N266" s="660"/>
      <c r="O266" s="660"/>
      <c r="P266" s="660"/>
      <c r="Q266" s="660"/>
      <c r="R266" s="660"/>
      <c r="S266" s="660"/>
    </row>
    <row r="267" spans="1:19">
      <c r="A267" s="658"/>
      <c r="B267" s="658"/>
      <c r="C267" s="658"/>
      <c r="D267" s="661"/>
      <c r="E267" s="661"/>
      <c r="F267" s="661"/>
      <c r="G267" s="660"/>
      <c r="H267" s="660"/>
      <c r="I267" s="660"/>
      <c r="J267" s="660"/>
      <c r="K267" s="660"/>
      <c r="L267" s="660"/>
      <c r="M267" s="660"/>
      <c r="N267" s="660"/>
      <c r="O267" s="660"/>
      <c r="P267" s="660"/>
      <c r="Q267" s="660"/>
      <c r="R267" s="660"/>
      <c r="S267" s="660"/>
    </row>
    <row r="268" spans="1:19">
      <c r="A268" s="658"/>
      <c r="B268" s="658"/>
      <c r="C268" s="658"/>
      <c r="D268" s="661"/>
      <c r="E268" s="661"/>
      <c r="F268" s="659"/>
      <c r="G268" s="660"/>
      <c r="H268" s="660"/>
      <c r="I268" s="660"/>
      <c r="J268" s="660"/>
      <c r="K268" s="660"/>
      <c r="L268" s="660"/>
      <c r="M268" s="660"/>
      <c r="N268" s="660"/>
      <c r="O268" s="660"/>
      <c r="P268" s="660"/>
      <c r="Q268" s="660"/>
      <c r="R268" s="660"/>
      <c r="S268" s="660"/>
    </row>
    <row r="269" spans="1:19">
      <c r="A269" s="658"/>
      <c r="B269" s="658"/>
      <c r="C269" s="658"/>
      <c r="D269" s="661"/>
      <c r="E269" s="661"/>
      <c r="F269" s="659"/>
      <c r="G269" s="660"/>
      <c r="H269" s="660"/>
      <c r="I269" s="660"/>
      <c r="J269" s="660"/>
      <c r="K269" s="660"/>
      <c r="L269" s="660"/>
      <c r="M269" s="660"/>
      <c r="N269" s="660"/>
      <c r="O269" s="660"/>
      <c r="P269" s="660"/>
      <c r="Q269" s="660"/>
      <c r="R269" s="660"/>
      <c r="S269" s="660"/>
    </row>
    <row r="270" spans="1:19">
      <c r="A270" s="658"/>
      <c r="B270" s="658"/>
      <c r="C270" s="658"/>
      <c r="D270" s="661"/>
      <c r="E270" s="661"/>
      <c r="F270" s="659"/>
      <c r="G270" s="660"/>
      <c r="H270" s="660"/>
      <c r="I270" s="660"/>
      <c r="J270" s="660"/>
      <c r="K270" s="660"/>
      <c r="L270" s="660"/>
      <c r="M270" s="660"/>
      <c r="N270" s="660"/>
      <c r="O270" s="660"/>
      <c r="P270" s="660"/>
      <c r="Q270" s="660"/>
      <c r="R270" s="660"/>
      <c r="S270" s="660"/>
    </row>
    <row r="271" spans="1:19">
      <c r="A271" s="658"/>
      <c r="B271" s="658"/>
      <c r="C271" s="658"/>
      <c r="D271" s="661"/>
      <c r="E271" s="661"/>
      <c r="F271" s="659"/>
      <c r="G271" s="660"/>
      <c r="H271" s="660"/>
      <c r="I271" s="660"/>
      <c r="J271" s="660"/>
      <c r="K271" s="660"/>
      <c r="L271" s="660"/>
      <c r="M271" s="660"/>
      <c r="N271" s="660"/>
      <c r="O271" s="660"/>
      <c r="P271" s="660"/>
      <c r="Q271" s="660"/>
      <c r="R271" s="660"/>
      <c r="S271" s="660"/>
    </row>
    <row r="272" spans="1:19">
      <c r="A272" s="658"/>
      <c r="B272" s="658"/>
      <c r="C272" s="658"/>
      <c r="D272" s="661"/>
      <c r="E272" s="661"/>
      <c r="F272" s="659"/>
      <c r="G272" s="660"/>
      <c r="H272" s="660"/>
      <c r="I272" s="660"/>
      <c r="J272" s="660"/>
      <c r="K272" s="660"/>
      <c r="L272" s="660"/>
      <c r="M272" s="660"/>
      <c r="N272" s="660"/>
      <c r="O272" s="660"/>
      <c r="P272" s="660"/>
      <c r="Q272" s="660"/>
      <c r="R272" s="660"/>
      <c r="S272" s="660"/>
    </row>
    <row r="273" spans="1:19">
      <c r="A273" s="658"/>
      <c r="B273" s="658"/>
      <c r="C273" s="658"/>
      <c r="D273" s="664"/>
      <c r="E273" s="664"/>
      <c r="F273" s="659"/>
      <c r="G273" s="660"/>
      <c r="H273" s="660"/>
      <c r="I273" s="660"/>
      <c r="J273" s="660"/>
      <c r="K273" s="660"/>
      <c r="L273" s="660"/>
      <c r="M273" s="660"/>
      <c r="N273" s="660"/>
      <c r="O273" s="660"/>
      <c r="P273" s="660"/>
      <c r="Q273" s="660"/>
      <c r="R273" s="660"/>
      <c r="S273" s="660"/>
    </row>
    <row r="274" spans="1:19">
      <c r="A274" s="658"/>
      <c r="B274" s="658"/>
      <c r="C274" s="658"/>
      <c r="D274" s="664"/>
      <c r="E274" s="664"/>
      <c r="F274" s="659"/>
      <c r="G274" s="660"/>
      <c r="H274" s="660"/>
      <c r="I274" s="660"/>
      <c r="J274" s="660"/>
      <c r="K274" s="660"/>
      <c r="L274" s="660"/>
      <c r="M274" s="660"/>
      <c r="N274" s="660"/>
      <c r="O274" s="660"/>
      <c r="P274" s="660"/>
      <c r="Q274" s="660"/>
      <c r="R274" s="660"/>
      <c r="S274" s="660"/>
    </row>
    <row r="275" spans="1:19">
      <c r="A275" s="658"/>
      <c r="B275" s="658"/>
      <c r="C275" s="658"/>
      <c r="D275" s="659"/>
      <c r="E275" s="659"/>
      <c r="F275" s="659"/>
      <c r="G275" s="660"/>
      <c r="H275" s="660"/>
      <c r="I275" s="660"/>
      <c r="J275" s="660"/>
      <c r="K275" s="660"/>
      <c r="L275" s="660"/>
      <c r="M275" s="660"/>
      <c r="N275" s="660"/>
      <c r="O275" s="660"/>
      <c r="P275" s="660"/>
      <c r="Q275" s="660"/>
      <c r="R275" s="660"/>
      <c r="S275" s="660"/>
    </row>
    <row r="276" spans="1:19">
      <c r="A276" s="658"/>
      <c r="B276" s="658"/>
      <c r="C276" s="658"/>
      <c r="D276" s="659"/>
      <c r="E276" s="659"/>
      <c r="F276" s="659"/>
      <c r="G276" s="660"/>
      <c r="H276" s="660"/>
      <c r="I276" s="660"/>
      <c r="J276" s="660"/>
      <c r="K276" s="660"/>
      <c r="L276" s="660"/>
      <c r="M276" s="660"/>
      <c r="N276" s="660"/>
      <c r="O276" s="660"/>
      <c r="P276" s="660"/>
      <c r="Q276" s="660"/>
      <c r="R276" s="660"/>
      <c r="S276" s="660"/>
    </row>
    <row r="277" spans="1:19">
      <c r="A277" s="658"/>
      <c r="B277" s="658"/>
      <c r="C277" s="658"/>
      <c r="D277" s="662"/>
      <c r="E277" s="662"/>
      <c r="F277" s="658"/>
      <c r="G277" s="660"/>
      <c r="H277" s="660"/>
      <c r="I277" s="660"/>
      <c r="J277" s="660"/>
      <c r="K277" s="660"/>
      <c r="L277" s="660"/>
      <c r="M277" s="660"/>
      <c r="N277" s="660"/>
      <c r="O277" s="660"/>
      <c r="P277" s="660"/>
      <c r="Q277" s="660"/>
      <c r="R277" s="660"/>
      <c r="S277" s="660"/>
    </row>
    <row r="278" spans="1:19">
      <c r="A278" s="658"/>
      <c r="B278" s="658"/>
      <c r="C278" s="658"/>
      <c r="D278" s="662"/>
      <c r="E278" s="662"/>
      <c r="F278" s="658"/>
      <c r="G278" s="660"/>
      <c r="H278" s="660"/>
      <c r="I278" s="660"/>
      <c r="J278" s="660"/>
      <c r="K278" s="660"/>
      <c r="L278" s="660"/>
      <c r="M278" s="660"/>
      <c r="N278" s="660"/>
      <c r="O278" s="660"/>
      <c r="P278" s="660"/>
      <c r="Q278" s="660"/>
      <c r="R278" s="660"/>
      <c r="S278" s="660"/>
    </row>
    <row r="279" spans="1:19">
      <c r="A279" s="658"/>
      <c r="B279" s="658"/>
      <c r="C279" s="658"/>
      <c r="D279" s="662"/>
      <c r="E279" s="662"/>
      <c r="F279" s="658"/>
      <c r="G279" s="660"/>
      <c r="H279" s="660"/>
      <c r="I279" s="660"/>
      <c r="J279" s="660"/>
      <c r="K279" s="660"/>
      <c r="L279" s="660"/>
      <c r="M279" s="660"/>
      <c r="N279" s="660"/>
      <c r="O279" s="660"/>
      <c r="P279" s="660"/>
      <c r="Q279" s="660"/>
      <c r="R279" s="660"/>
      <c r="S279" s="660"/>
    </row>
    <row r="280" spans="1:19">
      <c r="A280" s="658"/>
      <c r="B280" s="658"/>
      <c r="C280" s="658"/>
      <c r="D280" s="662"/>
      <c r="E280" s="662"/>
      <c r="F280" s="658"/>
      <c r="G280" s="660"/>
      <c r="H280" s="660"/>
      <c r="I280" s="660"/>
      <c r="J280" s="660"/>
      <c r="K280" s="660"/>
      <c r="L280" s="660"/>
      <c r="M280" s="660"/>
      <c r="N280" s="660"/>
      <c r="O280" s="660"/>
      <c r="P280" s="660"/>
      <c r="Q280" s="660"/>
      <c r="R280" s="660"/>
      <c r="S280" s="660"/>
    </row>
    <row r="281" spans="1:19">
      <c r="A281" s="658"/>
      <c r="B281" s="658"/>
      <c r="C281" s="658"/>
      <c r="D281" s="665"/>
      <c r="E281" s="665"/>
      <c r="F281" s="658"/>
      <c r="G281" s="660"/>
      <c r="H281" s="660"/>
      <c r="I281" s="660"/>
      <c r="J281" s="660"/>
      <c r="K281" s="660"/>
      <c r="L281" s="660"/>
      <c r="M281" s="660"/>
      <c r="N281" s="660"/>
      <c r="O281" s="660"/>
      <c r="P281" s="660"/>
      <c r="Q281" s="660"/>
      <c r="R281" s="660"/>
      <c r="S281" s="660"/>
    </row>
    <row r="282" spans="1:19">
      <c r="A282" s="658"/>
      <c r="B282" s="658"/>
      <c r="C282" s="658"/>
      <c r="D282" s="662"/>
      <c r="E282" s="662"/>
      <c r="F282" s="658"/>
      <c r="G282" s="660"/>
      <c r="H282" s="660"/>
      <c r="I282" s="660"/>
      <c r="J282" s="660"/>
      <c r="K282" s="660"/>
      <c r="L282" s="660"/>
      <c r="M282" s="660"/>
      <c r="N282" s="660"/>
      <c r="O282" s="660"/>
      <c r="P282" s="660"/>
      <c r="Q282" s="660"/>
      <c r="R282" s="660"/>
      <c r="S282" s="660"/>
    </row>
    <row r="283" spans="1:19">
      <c r="A283" s="658"/>
      <c r="B283" s="658"/>
      <c r="C283" s="658"/>
      <c r="D283" s="660"/>
      <c r="E283" s="660"/>
      <c r="F283" s="660"/>
      <c r="G283" s="660"/>
      <c r="H283" s="660"/>
      <c r="I283" s="660"/>
      <c r="J283" s="660"/>
      <c r="K283" s="660"/>
      <c r="L283" s="660"/>
      <c r="M283" s="660"/>
      <c r="N283" s="660"/>
      <c r="O283" s="660"/>
      <c r="P283" s="660"/>
      <c r="Q283" s="660"/>
      <c r="R283" s="660"/>
      <c r="S283" s="660"/>
    </row>
    <row r="284" spans="1:19">
      <c r="A284" s="658"/>
      <c r="B284" s="658"/>
      <c r="C284" s="658"/>
      <c r="D284" s="660"/>
      <c r="E284" s="660"/>
      <c r="F284" s="660"/>
      <c r="G284" s="660"/>
      <c r="H284" s="660"/>
      <c r="I284" s="660"/>
      <c r="J284" s="660"/>
      <c r="K284" s="660"/>
      <c r="L284" s="660"/>
      <c r="M284" s="660"/>
      <c r="N284" s="660"/>
      <c r="O284" s="660"/>
      <c r="P284" s="660"/>
      <c r="Q284" s="660"/>
      <c r="R284" s="660"/>
      <c r="S284" s="660"/>
    </row>
    <row r="285" spans="1:19">
      <c r="A285" s="658"/>
      <c r="B285" s="658"/>
      <c r="C285" s="658"/>
      <c r="D285" s="660"/>
      <c r="E285" s="660"/>
      <c r="F285" s="660"/>
      <c r="G285" s="660"/>
      <c r="H285" s="660"/>
      <c r="I285" s="660"/>
      <c r="J285" s="660"/>
      <c r="K285" s="660"/>
      <c r="L285" s="660"/>
      <c r="M285" s="660"/>
      <c r="N285" s="660"/>
      <c r="O285" s="660"/>
      <c r="P285" s="660"/>
      <c r="Q285" s="660"/>
      <c r="R285" s="660"/>
      <c r="S285" s="660"/>
    </row>
    <row r="286" spans="1:19">
      <c r="A286" s="658"/>
      <c r="B286" s="658"/>
      <c r="C286" s="658"/>
      <c r="D286" s="660"/>
      <c r="E286" s="660"/>
      <c r="F286" s="660"/>
      <c r="G286" s="660"/>
      <c r="H286" s="660"/>
      <c r="I286" s="660"/>
      <c r="J286" s="660"/>
      <c r="K286" s="660"/>
      <c r="L286" s="660"/>
      <c r="M286" s="660"/>
      <c r="N286" s="660"/>
      <c r="O286" s="660"/>
      <c r="P286" s="660"/>
      <c r="Q286" s="660"/>
      <c r="R286" s="660"/>
      <c r="S286" s="660"/>
    </row>
    <row r="287" spans="1:19">
      <c r="A287" s="658"/>
      <c r="B287" s="658"/>
      <c r="C287" s="658"/>
      <c r="D287" s="662"/>
      <c r="E287" s="662"/>
      <c r="F287" s="660"/>
      <c r="G287" s="660"/>
      <c r="H287" s="660"/>
      <c r="I287" s="660"/>
      <c r="J287" s="660"/>
      <c r="K287" s="660"/>
      <c r="L287" s="660"/>
      <c r="M287" s="660"/>
      <c r="N287" s="660"/>
      <c r="O287" s="660"/>
      <c r="P287" s="660"/>
      <c r="Q287" s="660"/>
      <c r="R287" s="660"/>
      <c r="S287" s="660"/>
    </row>
    <row r="288" spans="1:19">
      <c r="A288" s="658"/>
      <c r="B288" s="658"/>
      <c r="C288" s="658"/>
      <c r="D288" s="662"/>
      <c r="E288" s="662"/>
      <c r="F288" s="660"/>
      <c r="G288" s="660"/>
      <c r="H288" s="660"/>
      <c r="I288" s="660"/>
      <c r="J288" s="660"/>
      <c r="K288" s="660"/>
      <c r="L288" s="660"/>
      <c r="M288" s="660"/>
      <c r="N288" s="660"/>
      <c r="O288" s="660"/>
      <c r="P288" s="660"/>
      <c r="Q288" s="660"/>
      <c r="R288" s="660"/>
      <c r="S288" s="660"/>
    </row>
    <row r="289" spans="1:19">
      <c r="A289" s="658"/>
      <c r="B289" s="658"/>
      <c r="C289" s="658"/>
      <c r="D289" s="662"/>
      <c r="E289" s="662"/>
      <c r="F289" s="660"/>
      <c r="G289" s="660"/>
      <c r="H289" s="660"/>
      <c r="I289" s="660"/>
      <c r="J289" s="660"/>
      <c r="K289" s="660"/>
      <c r="L289" s="660"/>
      <c r="M289" s="660"/>
      <c r="N289" s="660"/>
      <c r="O289" s="660"/>
      <c r="P289" s="660"/>
      <c r="Q289" s="660"/>
      <c r="R289" s="660"/>
      <c r="S289" s="660"/>
    </row>
    <row r="290" spans="1:19">
      <c r="A290" s="658"/>
      <c r="B290" s="658"/>
      <c r="C290" s="658"/>
      <c r="D290" s="661"/>
      <c r="E290" s="661"/>
      <c r="F290" s="661"/>
      <c r="G290" s="660"/>
      <c r="H290" s="660"/>
      <c r="I290" s="660"/>
      <c r="J290" s="660"/>
      <c r="K290" s="660"/>
      <c r="L290" s="660"/>
      <c r="M290" s="660"/>
      <c r="N290" s="660"/>
      <c r="O290" s="660"/>
      <c r="P290" s="660"/>
      <c r="Q290" s="660"/>
      <c r="R290" s="660"/>
      <c r="S290" s="660"/>
    </row>
    <row r="291" spans="1:19">
      <c r="A291" s="658"/>
      <c r="B291" s="658"/>
      <c r="C291" s="658"/>
      <c r="D291" s="661"/>
      <c r="E291" s="661"/>
      <c r="F291" s="661"/>
      <c r="G291" s="660"/>
      <c r="H291" s="660"/>
      <c r="I291" s="660"/>
      <c r="J291" s="660"/>
      <c r="K291" s="660"/>
      <c r="L291" s="660"/>
      <c r="M291" s="660"/>
      <c r="N291" s="660"/>
      <c r="O291" s="660"/>
      <c r="P291" s="660"/>
      <c r="Q291" s="660"/>
      <c r="R291" s="660"/>
      <c r="S291" s="660"/>
    </row>
    <row r="292" spans="1:19">
      <c r="A292" s="658"/>
      <c r="B292" s="658"/>
      <c r="C292" s="658"/>
      <c r="D292" s="661"/>
      <c r="E292" s="661"/>
      <c r="F292" s="661"/>
      <c r="G292" s="660"/>
      <c r="H292" s="660"/>
      <c r="I292" s="660"/>
      <c r="J292" s="660"/>
      <c r="K292" s="660"/>
      <c r="L292" s="660"/>
      <c r="M292" s="660"/>
      <c r="N292" s="660"/>
      <c r="O292" s="660"/>
      <c r="P292" s="660"/>
      <c r="Q292" s="660"/>
      <c r="R292" s="660"/>
      <c r="S292" s="660"/>
    </row>
    <row r="293" spans="1:19">
      <c r="A293" s="658"/>
      <c r="B293" s="658"/>
      <c r="C293" s="658"/>
      <c r="D293" s="661"/>
      <c r="E293" s="661"/>
      <c r="F293" s="661"/>
      <c r="G293" s="660"/>
      <c r="H293" s="660"/>
      <c r="I293" s="660"/>
      <c r="J293" s="660"/>
      <c r="K293" s="660"/>
      <c r="L293" s="660"/>
      <c r="M293" s="660"/>
      <c r="N293" s="660"/>
      <c r="O293" s="660"/>
      <c r="P293" s="660"/>
      <c r="Q293" s="660"/>
      <c r="R293" s="660"/>
      <c r="S293" s="660"/>
    </row>
    <row r="294" spans="1:19">
      <c r="A294" s="658"/>
      <c r="B294" s="658"/>
      <c r="C294" s="658"/>
      <c r="D294" s="661"/>
      <c r="E294" s="661"/>
      <c r="F294" s="661"/>
      <c r="G294" s="660"/>
      <c r="H294" s="660"/>
      <c r="I294" s="660"/>
      <c r="J294" s="660"/>
      <c r="K294" s="660"/>
      <c r="L294" s="660"/>
      <c r="M294" s="660"/>
      <c r="N294" s="660"/>
      <c r="O294" s="660"/>
      <c r="P294" s="660"/>
      <c r="Q294" s="660"/>
      <c r="R294" s="660"/>
      <c r="S294" s="660"/>
    </row>
    <row r="295" spans="1:19">
      <c r="A295" s="658"/>
      <c r="B295" s="658"/>
      <c r="C295" s="658"/>
      <c r="D295" s="661"/>
      <c r="E295" s="661"/>
      <c r="F295" s="661"/>
      <c r="G295" s="660"/>
      <c r="H295" s="660"/>
      <c r="I295" s="660"/>
      <c r="J295" s="660"/>
      <c r="K295" s="660"/>
      <c r="L295" s="660"/>
      <c r="M295" s="660"/>
      <c r="N295" s="660"/>
      <c r="O295" s="660"/>
      <c r="P295" s="660"/>
      <c r="Q295" s="660"/>
      <c r="R295" s="660"/>
      <c r="S295" s="660"/>
    </row>
    <row r="296" spans="1:19">
      <c r="A296" s="658"/>
      <c r="B296" s="658"/>
      <c r="C296" s="658"/>
      <c r="D296" s="661"/>
      <c r="E296" s="661"/>
      <c r="F296" s="661"/>
      <c r="G296" s="660"/>
      <c r="H296" s="660"/>
      <c r="I296" s="660"/>
      <c r="J296" s="660"/>
      <c r="K296" s="660"/>
      <c r="L296" s="660"/>
      <c r="M296" s="660"/>
      <c r="N296" s="660"/>
      <c r="O296" s="660"/>
      <c r="P296" s="660"/>
      <c r="Q296" s="660"/>
      <c r="R296" s="660"/>
      <c r="S296" s="660"/>
    </row>
    <row r="297" spans="1:19">
      <c r="A297" s="658"/>
      <c r="B297" s="658"/>
      <c r="C297" s="658"/>
      <c r="D297" s="661"/>
      <c r="E297" s="661"/>
      <c r="F297" s="661"/>
      <c r="G297" s="660"/>
      <c r="H297" s="660"/>
      <c r="I297" s="660"/>
      <c r="J297" s="660"/>
      <c r="K297" s="660"/>
      <c r="L297" s="660"/>
      <c r="M297" s="660"/>
      <c r="N297" s="660"/>
      <c r="O297" s="660"/>
      <c r="P297" s="660"/>
      <c r="Q297" s="660"/>
      <c r="R297" s="660"/>
      <c r="S297" s="660"/>
    </row>
    <row r="298" spans="1:19">
      <c r="A298" s="658"/>
      <c r="B298" s="658"/>
      <c r="C298" s="658"/>
      <c r="D298" s="661"/>
      <c r="E298" s="661"/>
      <c r="F298" s="661"/>
      <c r="G298" s="660"/>
      <c r="H298" s="660"/>
      <c r="I298" s="660"/>
      <c r="J298" s="660"/>
      <c r="K298" s="660"/>
      <c r="L298" s="660"/>
      <c r="M298" s="660"/>
      <c r="N298" s="660"/>
      <c r="O298" s="660"/>
      <c r="P298" s="660"/>
      <c r="Q298" s="660"/>
      <c r="R298" s="660"/>
      <c r="S298" s="660"/>
    </row>
    <row r="299" spans="1:19">
      <c r="A299" s="658"/>
      <c r="B299" s="658"/>
      <c r="C299" s="658"/>
      <c r="D299" s="661"/>
      <c r="E299" s="661"/>
      <c r="F299" s="661"/>
      <c r="G299" s="660"/>
      <c r="H299" s="660"/>
      <c r="I299" s="660"/>
      <c r="J299" s="660"/>
      <c r="K299" s="660"/>
      <c r="L299" s="660"/>
      <c r="M299" s="660"/>
      <c r="N299" s="660"/>
      <c r="O299" s="660"/>
      <c r="P299" s="660"/>
      <c r="Q299" s="660"/>
      <c r="R299" s="660"/>
      <c r="S299" s="660"/>
    </row>
    <row r="300" spans="1:19">
      <c r="A300" s="658"/>
      <c r="B300" s="658"/>
      <c r="C300" s="658"/>
      <c r="D300" s="661"/>
      <c r="E300" s="661"/>
      <c r="F300" s="661"/>
      <c r="G300" s="660"/>
      <c r="H300" s="660"/>
      <c r="I300" s="660"/>
      <c r="J300" s="660"/>
      <c r="K300" s="660"/>
      <c r="L300" s="660"/>
      <c r="M300" s="660"/>
      <c r="N300" s="660"/>
      <c r="O300" s="660"/>
      <c r="P300" s="660"/>
      <c r="Q300" s="660"/>
      <c r="R300" s="660"/>
      <c r="S300" s="660"/>
    </row>
    <row r="301" spans="1:19">
      <c r="A301" s="658"/>
      <c r="B301" s="658"/>
      <c r="C301" s="658"/>
      <c r="D301" s="661"/>
      <c r="E301" s="661"/>
      <c r="F301" s="661"/>
      <c r="G301" s="660"/>
      <c r="H301" s="660"/>
      <c r="I301" s="660"/>
      <c r="J301" s="660"/>
      <c r="K301" s="660"/>
      <c r="L301" s="660"/>
      <c r="M301" s="660"/>
      <c r="N301" s="660"/>
      <c r="O301" s="660"/>
      <c r="P301" s="660"/>
      <c r="Q301" s="660"/>
      <c r="R301" s="660"/>
      <c r="S301" s="660"/>
    </row>
    <row r="302" spans="1:19">
      <c r="A302" s="658"/>
      <c r="B302" s="658"/>
      <c r="C302" s="658"/>
      <c r="D302" s="661"/>
      <c r="E302" s="661"/>
      <c r="F302" s="661"/>
      <c r="G302" s="660"/>
      <c r="H302" s="660"/>
      <c r="I302" s="660"/>
      <c r="J302" s="660"/>
      <c r="K302" s="660"/>
      <c r="L302" s="660"/>
      <c r="M302" s="660"/>
      <c r="N302" s="660"/>
      <c r="O302" s="660"/>
      <c r="P302" s="660"/>
      <c r="Q302" s="660"/>
      <c r="R302" s="660"/>
      <c r="S302" s="660"/>
    </row>
    <row r="303" spans="1:19">
      <c r="A303" s="658"/>
      <c r="B303" s="658"/>
      <c r="C303" s="658"/>
      <c r="D303" s="664"/>
      <c r="E303" s="664"/>
      <c r="F303" s="661"/>
      <c r="G303" s="660"/>
      <c r="H303" s="660"/>
      <c r="I303" s="660"/>
      <c r="J303" s="660"/>
      <c r="K303" s="660"/>
      <c r="L303" s="660"/>
      <c r="M303" s="660"/>
      <c r="N303" s="660"/>
      <c r="O303" s="660"/>
      <c r="P303" s="660"/>
      <c r="Q303" s="660"/>
      <c r="R303" s="660"/>
      <c r="S303" s="660"/>
    </row>
    <row r="304" spans="1:19">
      <c r="A304" s="658"/>
      <c r="B304" s="658"/>
      <c r="C304" s="658"/>
      <c r="D304" s="661"/>
      <c r="E304" s="661"/>
      <c r="F304" s="661"/>
      <c r="G304" s="660"/>
      <c r="H304" s="660"/>
      <c r="I304" s="660"/>
      <c r="J304" s="660"/>
      <c r="K304" s="660"/>
      <c r="L304" s="660"/>
      <c r="M304" s="660"/>
      <c r="N304" s="660"/>
      <c r="O304" s="660"/>
      <c r="P304" s="660"/>
      <c r="Q304" s="660"/>
      <c r="R304" s="660"/>
      <c r="S304" s="660"/>
    </row>
    <row r="305" spans="1:19">
      <c r="A305" s="658"/>
      <c r="B305" s="658"/>
      <c r="C305" s="658"/>
      <c r="D305" s="661"/>
      <c r="E305" s="661"/>
      <c r="F305" s="661"/>
      <c r="G305" s="660"/>
      <c r="H305" s="660"/>
      <c r="I305" s="660"/>
      <c r="J305" s="660"/>
      <c r="K305" s="660"/>
      <c r="L305" s="660"/>
      <c r="M305" s="660"/>
      <c r="N305" s="660"/>
      <c r="O305" s="660"/>
      <c r="P305" s="660"/>
      <c r="Q305" s="660"/>
      <c r="R305" s="660"/>
      <c r="S305" s="660"/>
    </row>
    <row r="306" spans="1:19">
      <c r="A306" s="658"/>
      <c r="B306" s="658"/>
      <c r="C306" s="658"/>
      <c r="D306" s="661"/>
      <c r="E306" s="661"/>
      <c r="F306" s="661"/>
      <c r="G306" s="660"/>
      <c r="H306" s="660"/>
      <c r="I306" s="660"/>
      <c r="J306" s="660"/>
      <c r="K306" s="660"/>
      <c r="L306" s="660"/>
      <c r="M306" s="660"/>
      <c r="N306" s="660"/>
      <c r="O306" s="660"/>
      <c r="P306" s="660"/>
      <c r="Q306" s="660"/>
      <c r="R306" s="660"/>
      <c r="S306" s="660"/>
    </row>
    <row r="307" spans="1:19">
      <c r="A307" s="658"/>
      <c r="B307" s="658"/>
      <c r="C307" s="658"/>
      <c r="D307" s="661"/>
      <c r="E307" s="661"/>
      <c r="F307" s="661"/>
      <c r="G307" s="660"/>
      <c r="H307" s="660"/>
      <c r="I307" s="660"/>
      <c r="J307" s="660"/>
      <c r="K307" s="660"/>
      <c r="L307" s="660"/>
      <c r="M307" s="660"/>
      <c r="N307" s="660"/>
      <c r="O307" s="660"/>
      <c r="P307" s="660"/>
      <c r="Q307" s="660"/>
      <c r="R307" s="660"/>
      <c r="S307" s="660"/>
    </row>
    <row r="308" spans="1:19">
      <c r="A308" s="658"/>
      <c r="B308" s="658"/>
      <c r="C308" s="658"/>
      <c r="D308" s="661"/>
      <c r="E308" s="661"/>
      <c r="F308" s="661"/>
      <c r="G308" s="660"/>
      <c r="H308" s="660"/>
      <c r="I308" s="660"/>
      <c r="J308" s="660"/>
      <c r="K308" s="660"/>
      <c r="L308" s="660"/>
      <c r="M308" s="660"/>
      <c r="N308" s="660"/>
      <c r="O308" s="660"/>
      <c r="P308" s="660"/>
      <c r="Q308" s="660"/>
      <c r="R308" s="660"/>
      <c r="S308" s="660"/>
    </row>
    <row r="309" spans="1:19">
      <c r="A309" s="658"/>
      <c r="B309" s="658"/>
      <c r="C309" s="658"/>
      <c r="D309" s="661"/>
      <c r="E309" s="661"/>
      <c r="F309" s="661"/>
      <c r="G309" s="660"/>
      <c r="H309" s="660"/>
      <c r="I309" s="660"/>
      <c r="J309" s="660"/>
      <c r="K309" s="660"/>
      <c r="L309" s="660"/>
      <c r="M309" s="660"/>
      <c r="N309" s="660"/>
      <c r="O309" s="660"/>
      <c r="P309" s="660"/>
      <c r="Q309" s="660"/>
      <c r="R309" s="660"/>
      <c r="S309" s="660"/>
    </row>
    <row r="310" spans="1:19">
      <c r="A310" s="658"/>
      <c r="B310" s="658"/>
      <c r="C310" s="658"/>
      <c r="D310" s="661"/>
      <c r="E310" s="661"/>
      <c r="F310" s="661"/>
      <c r="G310" s="660"/>
      <c r="H310" s="660"/>
      <c r="I310" s="660"/>
      <c r="J310" s="660"/>
      <c r="K310" s="660"/>
      <c r="L310" s="660"/>
      <c r="M310" s="660"/>
      <c r="N310" s="660"/>
      <c r="O310" s="660"/>
      <c r="P310" s="660"/>
      <c r="Q310" s="660"/>
      <c r="R310" s="660"/>
      <c r="S310" s="660"/>
    </row>
    <row r="311" spans="1:19">
      <c r="A311" s="658"/>
      <c r="B311" s="658"/>
      <c r="C311" s="658"/>
      <c r="D311" s="661"/>
      <c r="E311" s="661"/>
      <c r="F311" s="659"/>
      <c r="G311" s="660"/>
      <c r="H311" s="660"/>
      <c r="I311" s="660"/>
      <c r="J311" s="660"/>
      <c r="K311" s="660"/>
      <c r="L311" s="660"/>
      <c r="M311" s="660"/>
      <c r="N311" s="660"/>
      <c r="O311" s="660"/>
      <c r="P311" s="660"/>
      <c r="Q311" s="660"/>
      <c r="R311" s="660"/>
      <c r="S311" s="660"/>
    </row>
    <row r="312" spans="1:19">
      <c r="A312" s="658"/>
      <c r="B312" s="658"/>
      <c r="C312" s="658"/>
      <c r="D312" s="664"/>
      <c r="E312" s="664"/>
      <c r="F312" s="661"/>
      <c r="G312" s="660"/>
      <c r="H312" s="660"/>
      <c r="I312" s="660"/>
      <c r="J312" s="660"/>
      <c r="K312" s="660"/>
      <c r="L312" s="660"/>
      <c r="M312" s="660"/>
      <c r="N312" s="660"/>
      <c r="O312" s="660"/>
      <c r="P312" s="660"/>
      <c r="Q312" s="660"/>
      <c r="R312" s="660"/>
      <c r="S312" s="660"/>
    </row>
    <row r="313" spans="1:19">
      <c r="A313" s="658"/>
      <c r="B313" s="658"/>
      <c r="C313" s="658"/>
      <c r="D313" s="659"/>
      <c r="E313" s="659"/>
      <c r="F313" s="659"/>
      <c r="G313" s="660"/>
      <c r="H313" s="660"/>
      <c r="I313" s="660"/>
      <c r="J313" s="660"/>
      <c r="K313" s="660"/>
      <c r="L313" s="660"/>
      <c r="M313" s="660"/>
      <c r="N313" s="660"/>
      <c r="O313" s="660"/>
      <c r="P313" s="660"/>
      <c r="Q313" s="660"/>
      <c r="R313" s="660"/>
      <c r="S313" s="660"/>
    </row>
    <row r="314" spans="1:19">
      <c r="A314" s="658"/>
      <c r="B314" s="658"/>
      <c r="C314" s="658"/>
      <c r="D314" s="661"/>
      <c r="E314" s="661"/>
      <c r="F314" s="659"/>
      <c r="G314" s="660"/>
      <c r="H314" s="660"/>
      <c r="I314" s="660"/>
      <c r="J314" s="660"/>
      <c r="K314" s="660"/>
      <c r="L314" s="660"/>
      <c r="M314" s="660"/>
      <c r="N314" s="660"/>
      <c r="O314" s="660"/>
      <c r="P314" s="660"/>
      <c r="Q314" s="660"/>
      <c r="R314" s="660"/>
      <c r="S314" s="660"/>
    </row>
    <row r="315" spans="1:19">
      <c r="A315" s="658"/>
      <c r="B315" s="658"/>
      <c r="C315" s="658"/>
      <c r="D315" s="661"/>
      <c r="E315" s="661"/>
      <c r="F315" s="659"/>
      <c r="G315" s="660"/>
      <c r="H315" s="660"/>
      <c r="I315" s="660"/>
      <c r="J315" s="660"/>
      <c r="K315" s="660"/>
      <c r="L315" s="660"/>
      <c r="M315" s="660"/>
      <c r="N315" s="660"/>
      <c r="O315" s="660"/>
      <c r="P315" s="660"/>
      <c r="Q315" s="660"/>
      <c r="R315" s="660"/>
      <c r="S315" s="660"/>
    </row>
    <row r="316" spans="1:19">
      <c r="A316" s="658"/>
      <c r="B316" s="658"/>
      <c r="C316" s="658"/>
      <c r="D316" s="661"/>
      <c r="E316" s="661"/>
      <c r="F316" s="659"/>
      <c r="G316" s="660"/>
      <c r="H316" s="660"/>
      <c r="I316" s="660"/>
      <c r="J316" s="660"/>
      <c r="K316" s="660"/>
      <c r="L316" s="660"/>
      <c r="M316" s="660"/>
      <c r="N316" s="660"/>
      <c r="O316" s="660"/>
      <c r="P316" s="660"/>
      <c r="Q316" s="660"/>
      <c r="R316" s="660"/>
      <c r="S316" s="660"/>
    </row>
    <row r="317" spans="1:19">
      <c r="A317" s="658"/>
      <c r="B317" s="658"/>
      <c r="C317" s="658"/>
      <c r="D317" s="661"/>
      <c r="E317" s="661"/>
      <c r="F317" s="659"/>
      <c r="G317" s="660"/>
      <c r="H317" s="660"/>
      <c r="I317" s="660"/>
      <c r="J317" s="660"/>
      <c r="K317" s="660"/>
      <c r="L317" s="660"/>
      <c r="M317" s="660"/>
      <c r="N317" s="660"/>
      <c r="O317" s="660"/>
      <c r="P317" s="660"/>
      <c r="Q317" s="660"/>
      <c r="R317" s="660"/>
      <c r="S317" s="660"/>
    </row>
    <row r="318" spans="1:19">
      <c r="A318" s="658"/>
      <c r="B318" s="658"/>
      <c r="C318" s="658"/>
      <c r="D318" s="661"/>
      <c r="E318" s="661"/>
      <c r="F318" s="661"/>
      <c r="G318" s="660"/>
      <c r="H318" s="660"/>
      <c r="I318" s="660"/>
      <c r="J318" s="660"/>
      <c r="K318" s="660"/>
      <c r="L318" s="660"/>
      <c r="M318" s="660"/>
      <c r="N318" s="660"/>
      <c r="O318" s="660"/>
      <c r="P318" s="660"/>
      <c r="Q318" s="660"/>
      <c r="R318" s="660"/>
      <c r="S318" s="660"/>
    </row>
    <row r="319" spans="1:19">
      <c r="A319" s="658"/>
      <c r="B319" s="658"/>
      <c r="C319" s="658"/>
      <c r="D319" s="661"/>
      <c r="E319" s="661"/>
      <c r="F319" s="661"/>
      <c r="G319" s="660"/>
      <c r="H319" s="660"/>
      <c r="I319" s="660"/>
      <c r="J319" s="660"/>
      <c r="K319" s="660"/>
      <c r="L319" s="660"/>
      <c r="M319" s="660"/>
      <c r="N319" s="660"/>
      <c r="O319" s="660"/>
      <c r="P319" s="660"/>
      <c r="Q319" s="660"/>
      <c r="R319" s="660"/>
      <c r="S319" s="660"/>
    </row>
    <row r="320" spans="1:19">
      <c r="A320" s="658"/>
      <c r="B320" s="658"/>
      <c r="C320" s="658"/>
      <c r="D320" s="661"/>
      <c r="E320" s="661"/>
      <c r="F320" s="659"/>
      <c r="G320" s="660"/>
      <c r="H320" s="660"/>
      <c r="I320" s="660"/>
      <c r="J320" s="660"/>
      <c r="K320" s="660"/>
      <c r="L320" s="660"/>
      <c r="M320" s="660"/>
      <c r="N320" s="660"/>
      <c r="O320" s="660"/>
      <c r="P320" s="660"/>
      <c r="Q320" s="660"/>
      <c r="R320" s="660"/>
      <c r="S320" s="660"/>
    </row>
    <row r="321" spans="1:19">
      <c r="A321" s="658"/>
      <c r="B321" s="658"/>
      <c r="C321" s="658"/>
      <c r="D321" s="661"/>
      <c r="E321" s="661"/>
      <c r="F321" s="659"/>
      <c r="G321" s="660"/>
      <c r="H321" s="660"/>
      <c r="I321" s="660"/>
      <c r="J321" s="660"/>
      <c r="K321" s="660"/>
      <c r="L321" s="660"/>
      <c r="M321" s="660"/>
      <c r="N321" s="660"/>
      <c r="O321" s="660"/>
      <c r="P321" s="660"/>
      <c r="Q321" s="660"/>
      <c r="R321" s="660"/>
      <c r="S321" s="660"/>
    </row>
    <row r="322" spans="1:19">
      <c r="A322" s="658"/>
      <c r="B322" s="658"/>
      <c r="C322" s="658"/>
      <c r="D322" s="661"/>
      <c r="E322" s="661"/>
      <c r="F322" s="659"/>
      <c r="G322" s="660"/>
      <c r="H322" s="660"/>
      <c r="I322" s="660"/>
      <c r="J322" s="660"/>
      <c r="K322" s="660"/>
      <c r="L322" s="660"/>
      <c r="M322" s="660"/>
      <c r="N322" s="660"/>
      <c r="O322" s="660"/>
      <c r="P322" s="660"/>
      <c r="Q322" s="660"/>
      <c r="R322" s="660"/>
      <c r="S322" s="660"/>
    </row>
    <row r="323" spans="1:19">
      <c r="A323" s="658"/>
      <c r="B323" s="658"/>
      <c r="C323" s="658"/>
      <c r="D323" s="664"/>
      <c r="E323" s="664"/>
      <c r="F323" s="659"/>
      <c r="G323" s="660"/>
      <c r="H323" s="660"/>
      <c r="I323" s="660"/>
      <c r="J323" s="660"/>
      <c r="K323" s="660"/>
      <c r="L323" s="660"/>
      <c r="M323" s="660"/>
      <c r="N323" s="660"/>
      <c r="O323" s="660"/>
      <c r="P323" s="660"/>
      <c r="Q323" s="660"/>
      <c r="R323" s="660"/>
      <c r="S323" s="660"/>
    </row>
    <row r="324" spans="1:19">
      <c r="A324" s="658"/>
      <c r="B324" s="658"/>
      <c r="C324" s="658"/>
      <c r="D324" s="664"/>
      <c r="E324" s="664"/>
      <c r="F324" s="659"/>
      <c r="G324" s="660"/>
      <c r="H324" s="660"/>
      <c r="I324" s="660"/>
      <c r="J324" s="660"/>
      <c r="K324" s="660"/>
      <c r="L324" s="660"/>
      <c r="M324" s="660"/>
      <c r="N324" s="660"/>
      <c r="O324" s="660"/>
      <c r="P324" s="660"/>
      <c r="Q324" s="660"/>
      <c r="R324" s="660"/>
      <c r="S324" s="660"/>
    </row>
    <row r="325" spans="1:19">
      <c r="A325" s="658"/>
      <c r="B325" s="658"/>
      <c r="C325" s="658"/>
      <c r="D325" s="664"/>
      <c r="E325" s="664"/>
      <c r="F325" s="659"/>
      <c r="G325" s="660"/>
      <c r="H325" s="660"/>
      <c r="I325" s="660"/>
      <c r="J325" s="660"/>
      <c r="K325" s="660"/>
      <c r="L325" s="660"/>
      <c r="M325" s="660"/>
      <c r="N325" s="660"/>
      <c r="O325" s="660"/>
      <c r="P325" s="660"/>
      <c r="Q325" s="660"/>
      <c r="R325" s="660"/>
      <c r="S325" s="660"/>
    </row>
    <row r="326" spans="1:19">
      <c r="A326" s="658"/>
      <c r="B326" s="658"/>
      <c r="C326" s="658"/>
      <c r="D326" s="664"/>
      <c r="E326" s="664"/>
      <c r="F326" s="659"/>
      <c r="G326" s="660"/>
      <c r="H326" s="660"/>
      <c r="I326" s="660"/>
      <c r="J326" s="660"/>
      <c r="K326" s="660"/>
      <c r="L326" s="660"/>
      <c r="M326" s="660"/>
      <c r="N326" s="660"/>
      <c r="O326" s="660"/>
      <c r="P326" s="660"/>
      <c r="Q326" s="660"/>
      <c r="R326" s="660"/>
      <c r="S326" s="660"/>
    </row>
    <row r="327" spans="1:19">
      <c r="A327" s="658"/>
      <c r="B327" s="658"/>
      <c r="C327" s="658"/>
      <c r="D327" s="664"/>
      <c r="E327" s="664"/>
      <c r="F327" s="659"/>
      <c r="G327" s="660"/>
      <c r="H327" s="660"/>
      <c r="I327" s="660"/>
      <c r="J327" s="660"/>
      <c r="K327" s="660"/>
      <c r="L327" s="660"/>
      <c r="M327" s="660"/>
      <c r="N327" s="660"/>
      <c r="O327" s="660"/>
      <c r="P327" s="660"/>
      <c r="Q327" s="660"/>
      <c r="R327" s="660"/>
      <c r="S327" s="660"/>
    </row>
    <row r="328" spans="1:19">
      <c r="A328" s="658"/>
      <c r="B328" s="658"/>
      <c r="C328" s="658"/>
      <c r="D328" s="664"/>
      <c r="E328" s="664"/>
      <c r="F328" s="659"/>
      <c r="G328" s="660"/>
      <c r="H328" s="660"/>
      <c r="I328" s="660"/>
      <c r="J328" s="660"/>
      <c r="K328" s="660"/>
      <c r="L328" s="660"/>
      <c r="M328" s="660"/>
      <c r="N328" s="660"/>
      <c r="O328" s="660"/>
      <c r="P328" s="660"/>
      <c r="Q328" s="660"/>
      <c r="R328" s="660"/>
      <c r="S328" s="660"/>
    </row>
    <row r="329" spans="1:19" ht="25.5">
      <c r="A329" s="658"/>
      <c r="B329" s="658"/>
      <c r="C329" s="658"/>
      <c r="D329" s="661" t="s">
        <v>849</v>
      </c>
      <c r="E329" s="661"/>
      <c r="F329" s="659"/>
      <c r="G329" s="660"/>
      <c r="H329" s="660"/>
      <c r="I329" s="660"/>
      <c r="J329" s="660"/>
      <c r="K329" s="660"/>
      <c r="L329" s="660"/>
      <c r="M329" s="660"/>
      <c r="N329" s="660"/>
      <c r="O329" s="660"/>
      <c r="P329" s="660"/>
      <c r="Q329" s="660"/>
      <c r="R329" s="660"/>
      <c r="S329" s="660"/>
    </row>
    <row r="330" spans="1:19" ht="82.5">
      <c r="A330" s="658"/>
      <c r="B330" s="658"/>
      <c r="C330" s="658"/>
      <c r="D330" s="662" t="s">
        <v>741</v>
      </c>
      <c r="E330" s="662"/>
      <c r="F330" s="658"/>
      <c r="G330" s="660"/>
      <c r="H330" s="660"/>
      <c r="I330" s="660"/>
      <c r="J330" s="660"/>
      <c r="K330" s="660"/>
      <c r="L330" s="660"/>
      <c r="M330" s="660"/>
      <c r="N330" s="660"/>
      <c r="O330" s="660"/>
      <c r="P330" s="660"/>
      <c r="Q330" s="660"/>
      <c r="R330" s="660"/>
      <c r="S330" s="660"/>
    </row>
    <row r="331" spans="1:19" ht="66">
      <c r="A331" s="658"/>
      <c r="B331" s="658"/>
      <c r="C331" s="658"/>
      <c r="D331" s="662" t="s">
        <v>742</v>
      </c>
      <c r="E331" s="662"/>
      <c r="F331" s="658"/>
      <c r="G331" s="660"/>
      <c r="H331" s="660"/>
      <c r="I331" s="660"/>
      <c r="J331" s="660"/>
      <c r="K331" s="660"/>
      <c r="L331" s="660"/>
      <c r="M331" s="660"/>
      <c r="N331" s="660"/>
      <c r="O331" s="660"/>
      <c r="P331" s="660"/>
      <c r="Q331" s="660"/>
      <c r="R331" s="660"/>
      <c r="S331" s="660"/>
    </row>
    <row r="332" spans="1:19">
      <c r="A332" s="658"/>
      <c r="B332" s="658"/>
      <c r="C332" s="658"/>
      <c r="D332" s="664"/>
      <c r="E332" s="664"/>
      <c r="F332" s="661"/>
      <c r="G332" s="660"/>
      <c r="H332" s="660"/>
      <c r="I332" s="660"/>
      <c r="J332" s="660"/>
      <c r="K332" s="660"/>
      <c r="L332" s="660"/>
      <c r="M332" s="660"/>
      <c r="N332" s="660"/>
      <c r="O332" s="660"/>
      <c r="P332" s="660"/>
      <c r="Q332" s="660"/>
      <c r="R332" s="660"/>
      <c r="S332" s="660"/>
    </row>
    <row r="333" spans="1:19" ht="25.5">
      <c r="A333" s="658"/>
      <c r="B333" s="658"/>
      <c r="C333" s="658"/>
      <c r="D333" s="661" t="s">
        <v>850</v>
      </c>
      <c r="E333" s="661"/>
      <c r="F333" s="661"/>
      <c r="G333" s="660"/>
      <c r="H333" s="660"/>
      <c r="I333" s="660"/>
      <c r="J333" s="660"/>
      <c r="K333" s="660"/>
      <c r="L333" s="660"/>
      <c r="M333" s="660"/>
      <c r="N333" s="660"/>
      <c r="O333" s="660"/>
      <c r="P333" s="660"/>
      <c r="Q333" s="660"/>
      <c r="R333" s="660"/>
      <c r="S333" s="660"/>
    </row>
    <row r="334" spans="1:19">
      <c r="A334" s="658"/>
      <c r="B334" s="658"/>
      <c r="C334" s="658"/>
      <c r="D334" s="661"/>
      <c r="E334" s="661"/>
      <c r="F334" s="661"/>
      <c r="G334" s="660"/>
      <c r="H334" s="660"/>
      <c r="I334" s="660"/>
      <c r="J334" s="660"/>
      <c r="K334" s="660"/>
      <c r="L334" s="660"/>
      <c r="M334" s="660"/>
      <c r="N334" s="660"/>
      <c r="O334" s="660"/>
      <c r="P334" s="660"/>
      <c r="Q334" s="660"/>
      <c r="R334" s="660"/>
      <c r="S334" s="660"/>
    </row>
    <row r="335" spans="1:19" ht="49.5">
      <c r="A335" s="658"/>
      <c r="B335" s="658"/>
      <c r="C335" s="658"/>
      <c r="D335" s="665" t="s">
        <v>749</v>
      </c>
      <c r="E335" s="665"/>
      <c r="F335" s="658"/>
      <c r="G335" s="660"/>
      <c r="H335" s="660"/>
      <c r="I335" s="660"/>
      <c r="J335" s="660"/>
      <c r="K335" s="660"/>
      <c r="L335" s="660"/>
      <c r="M335" s="660"/>
      <c r="N335" s="660"/>
      <c r="O335" s="660"/>
      <c r="P335" s="660"/>
      <c r="Q335" s="660"/>
      <c r="R335" s="660"/>
      <c r="S335" s="660"/>
    </row>
    <row r="336" spans="1:19" ht="66">
      <c r="A336" s="658"/>
      <c r="B336" s="658"/>
      <c r="C336" s="658"/>
      <c r="D336" s="665" t="s">
        <v>750</v>
      </c>
      <c r="E336" s="665"/>
      <c r="F336" s="658"/>
      <c r="G336" s="660"/>
      <c r="H336" s="660"/>
      <c r="I336" s="660"/>
      <c r="J336" s="660"/>
      <c r="K336" s="660"/>
      <c r="L336" s="660"/>
      <c r="M336" s="660"/>
      <c r="N336" s="660"/>
      <c r="O336" s="660"/>
      <c r="P336" s="660"/>
      <c r="Q336" s="660"/>
      <c r="R336" s="660"/>
      <c r="S336" s="660"/>
    </row>
    <row r="337" spans="1:19" ht="66">
      <c r="A337" s="658"/>
      <c r="B337" s="658"/>
      <c r="C337" s="658"/>
      <c r="D337" s="665" t="s">
        <v>751</v>
      </c>
      <c r="E337" s="665"/>
      <c r="F337" s="658"/>
      <c r="G337" s="660"/>
      <c r="H337" s="660"/>
      <c r="I337" s="660"/>
      <c r="J337" s="660"/>
      <c r="K337" s="660"/>
      <c r="L337" s="660"/>
      <c r="M337" s="660"/>
      <c r="N337" s="660"/>
      <c r="O337" s="660"/>
      <c r="P337" s="660"/>
      <c r="Q337" s="660"/>
      <c r="R337" s="660"/>
      <c r="S337" s="660"/>
    </row>
    <row r="338" spans="1:19">
      <c r="A338" s="658"/>
      <c r="B338" s="658"/>
      <c r="C338" s="658"/>
      <c r="D338" s="660"/>
      <c r="E338" s="660"/>
      <c r="F338" s="658"/>
      <c r="G338" s="660"/>
      <c r="H338" s="660"/>
      <c r="I338" s="660"/>
      <c r="J338" s="660"/>
      <c r="K338" s="660"/>
      <c r="L338" s="660"/>
      <c r="M338" s="660"/>
      <c r="N338" s="660"/>
      <c r="O338" s="660"/>
      <c r="P338" s="660"/>
      <c r="Q338" s="660"/>
      <c r="R338" s="660"/>
      <c r="S338" s="660"/>
    </row>
    <row r="339" spans="1:19" ht="49.5">
      <c r="A339" s="658"/>
      <c r="B339" s="658"/>
      <c r="C339" s="658"/>
      <c r="D339" s="662" t="s">
        <v>752</v>
      </c>
      <c r="E339" s="662"/>
      <c r="F339" s="658"/>
      <c r="G339" s="660"/>
      <c r="H339" s="660"/>
      <c r="I339" s="660"/>
      <c r="J339" s="660"/>
      <c r="K339" s="660"/>
      <c r="L339" s="660"/>
      <c r="M339" s="660"/>
      <c r="N339" s="660"/>
      <c r="O339" s="660"/>
      <c r="P339" s="660"/>
      <c r="Q339" s="660"/>
      <c r="R339" s="660"/>
      <c r="S339" s="660"/>
    </row>
    <row r="340" spans="1:19" ht="66">
      <c r="A340" s="658"/>
      <c r="B340" s="658"/>
      <c r="C340" s="658"/>
      <c r="D340" s="662" t="s">
        <v>754</v>
      </c>
      <c r="E340" s="662"/>
      <c r="F340" s="658"/>
      <c r="G340" s="660"/>
      <c r="H340" s="660"/>
      <c r="I340" s="660"/>
      <c r="J340" s="660"/>
      <c r="K340" s="660"/>
      <c r="L340" s="660"/>
      <c r="M340" s="660"/>
      <c r="N340" s="660"/>
      <c r="O340" s="660"/>
      <c r="P340" s="660"/>
      <c r="Q340" s="660"/>
      <c r="R340" s="660"/>
      <c r="S340" s="660"/>
    </row>
    <row r="341" spans="1:19" ht="33">
      <c r="A341" s="658"/>
      <c r="B341" s="658"/>
      <c r="C341" s="658"/>
      <c r="D341" s="662" t="s">
        <v>755</v>
      </c>
      <c r="E341" s="662"/>
      <c r="F341" s="658"/>
      <c r="G341" s="660"/>
      <c r="H341" s="660"/>
      <c r="I341" s="660"/>
      <c r="J341" s="660"/>
      <c r="K341" s="660"/>
      <c r="L341" s="660"/>
      <c r="M341" s="660"/>
      <c r="N341" s="660"/>
      <c r="O341" s="660"/>
      <c r="P341" s="660"/>
      <c r="Q341" s="660"/>
      <c r="R341" s="660"/>
      <c r="S341" s="660"/>
    </row>
    <row r="342" spans="1:19">
      <c r="A342" s="658"/>
      <c r="B342" s="658"/>
      <c r="C342" s="658"/>
      <c r="D342" s="660" t="s">
        <v>552</v>
      </c>
      <c r="E342" s="660"/>
      <c r="F342" s="658"/>
      <c r="G342" s="660"/>
      <c r="H342" s="660"/>
      <c r="I342" s="660"/>
      <c r="J342" s="660"/>
      <c r="K342" s="660"/>
      <c r="L342" s="660"/>
      <c r="M342" s="660"/>
      <c r="N342" s="660"/>
      <c r="O342" s="660"/>
      <c r="P342" s="660"/>
      <c r="Q342" s="660"/>
      <c r="R342" s="660"/>
      <c r="S342" s="660"/>
    </row>
    <row r="343" spans="1:19" ht="99">
      <c r="A343" s="658"/>
      <c r="B343" s="658"/>
      <c r="C343" s="658"/>
      <c r="D343" s="665" t="s">
        <v>555</v>
      </c>
      <c r="E343" s="665"/>
      <c r="F343" s="658"/>
      <c r="G343" s="660"/>
      <c r="H343" s="660"/>
      <c r="I343" s="660"/>
      <c r="J343" s="660"/>
      <c r="K343" s="660"/>
      <c r="L343" s="660"/>
      <c r="M343" s="660"/>
      <c r="N343" s="660"/>
      <c r="O343" s="660"/>
      <c r="P343" s="660"/>
      <c r="Q343" s="660"/>
      <c r="R343" s="660"/>
      <c r="S343" s="660"/>
    </row>
    <row r="344" spans="1:19">
      <c r="A344" s="658"/>
      <c r="B344" s="658"/>
      <c r="C344" s="658"/>
      <c r="D344" s="665" t="s">
        <v>554</v>
      </c>
      <c r="E344" s="665"/>
      <c r="F344" s="658"/>
      <c r="G344" s="660"/>
      <c r="H344" s="660"/>
      <c r="I344" s="660"/>
      <c r="J344" s="660"/>
      <c r="K344" s="660"/>
      <c r="L344" s="660"/>
      <c r="M344" s="660"/>
      <c r="N344" s="660"/>
      <c r="O344" s="660"/>
      <c r="P344" s="660"/>
      <c r="Q344" s="660"/>
      <c r="R344" s="660"/>
      <c r="S344" s="660"/>
    </row>
    <row r="345" spans="1:19" ht="49.5">
      <c r="A345" s="658"/>
      <c r="B345" s="658"/>
      <c r="C345" s="658"/>
      <c r="D345" s="665" t="s">
        <v>756</v>
      </c>
      <c r="E345" s="665"/>
      <c r="F345" s="658"/>
      <c r="G345" s="660"/>
      <c r="H345" s="660"/>
      <c r="I345" s="660"/>
      <c r="J345" s="660"/>
      <c r="K345" s="660"/>
      <c r="L345" s="660"/>
      <c r="M345" s="660"/>
      <c r="N345" s="660"/>
      <c r="O345" s="660"/>
      <c r="P345" s="660"/>
      <c r="Q345" s="660"/>
      <c r="R345" s="660"/>
      <c r="S345" s="660"/>
    </row>
    <row r="346" spans="1:19" ht="49.5">
      <c r="A346" s="658"/>
      <c r="B346" s="658"/>
      <c r="C346" s="658"/>
      <c r="D346" s="665" t="s">
        <v>757</v>
      </c>
      <c r="E346" s="665"/>
      <c r="F346" s="658"/>
      <c r="G346" s="660"/>
      <c r="H346" s="660"/>
      <c r="I346" s="660"/>
      <c r="J346" s="660"/>
      <c r="K346" s="660"/>
      <c r="L346" s="660"/>
      <c r="M346" s="660"/>
      <c r="N346" s="660"/>
      <c r="O346" s="660"/>
      <c r="P346" s="660"/>
      <c r="Q346" s="660"/>
      <c r="R346" s="660"/>
      <c r="S346" s="660"/>
    </row>
    <row r="347" spans="1:19" ht="82.5">
      <c r="A347" s="658"/>
      <c r="B347" s="658"/>
      <c r="C347" s="658"/>
      <c r="D347" s="665" t="s">
        <v>758</v>
      </c>
      <c r="E347" s="665"/>
      <c r="F347" s="658"/>
      <c r="G347" s="660"/>
      <c r="H347" s="660"/>
      <c r="I347" s="660"/>
      <c r="J347" s="660"/>
      <c r="K347" s="660"/>
      <c r="L347" s="660"/>
      <c r="M347" s="660"/>
      <c r="N347" s="660"/>
      <c r="O347" s="660"/>
      <c r="P347" s="660"/>
      <c r="Q347" s="660"/>
      <c r="R347" s="660"/>
      <c r="S347" s="660"/>
    </row>
    <row r="348" spans="1:19" ht="49.5">
      <c r="A348" s="597"/>
      <c r="B348" s="597"/>
      <c r="C348" s="597"/>
      <c r="D348" s="666" t="s">
        <v>759</v>
      </c>
      <c r="E348" s="666"/>
      <c r="F348" s="597"/>
      <c r="G348" s="600"/>
      <c r="H348" s="600"/>
      <c r="I348" s="600"/>
      <c r="J348" s="600"/>
      <c r="K348" s="600"/>
      <c r="L348" s="600"/>
      <c r="M348" s="600"/>
      <c r="N348" s="600"/>
      <c r="O348" s="600"/>
      <c r="P348" s="600"/>
      <c r="Q348" s="600"/>
      <c r="R348" s="600"/>
      <c r="S348" s="600"/>
    </row>
    <row r="349" spans="1:19" ht="49.5">
      <c r="A349" s="610"/>
      <c r="B349" s="610"/>
      <c r="C349" s="610"/>
      <c r="D349" s="614" t="s">
        <v>760</v>
      </c>
      <c r="E349" s="614"/>
      <c r="F349" s="610"/>
      <c r="G349" s="606"/>
      <c r="H349" s="606"/>
      <c r="I349" s="606"/>
      <c r="J349" s="606"/>
      <c r="K349" s="606"/>
      <c r="L349" s="606"/>
      <c r="M349" s="606"/>
      <c r="N349" s="606"/>
      <c r="O349" s="606"/>
      <c r="P349" s="606"/>
      <c r="Q349" s="606"/>
      <c r="R349" s="606"/>
      <c r="S349" s="606"/>
    </row>
    <row r="350" spans="1:19" ht="66">
      <c r="A350" s="610"/>
      <c r="B350" s="610"/>
      <c r="C350" s="610"/>
      <c r="D350" s="614" t="s">
        <v>761</v>
      </c>
      <c r="E350" s="614"/>
      <c r="F350" s="610"/>
      <c r="G350" s="606"/>
      <c r="H350" s="606"/>
      <c r="I350" s="606"/>
      <c r="J350" s="606"/>
      <c r="K350" s="606"/>
      <c r="L350" s="606"/>
      <c r="M350" s="606"/>
      <c r="N350" s="606"/>
      <c r="O350" s="606"/>
      <c r="P350" s="606"/>
      <c r="Q350" s="606"/>
      <c r="R350" s="606"/>
      <c r="S350" s="606"/>
    </row>
    <row r="351" spans="1:19" ht="49.5">
      <c r="A351" s="610"/>
      <c r="B351" s="610"/>
      <c r="C351" s="610"/>
      <c r="D351" s="614" t="s">
        <v>762</v>
      </c>
      <c r="E351" s="614"/>
      <c r="F351" s="610"/>
      <c r="G351" s="606"/>
      <c r="H351" s="606"/>
      <c r="I351" s="606"/>
      <c r="J351" s="606"/>
      <c r="K351" s="606"/>
      <c r="L351" s="606"/>
      <c r="M351" s="606"/>
      <c r="N351" s="606"/>
      <c r="O351" s="606"/>
      <c r="P351" s="606"/>
      <c r="Q351" s="606"/>
      <c r="R351" s="606"/>
      <c r="S351" s="606"/>
    </row>
    <row r="352" spans="1:19" ht="132">
      <c r="A352" s="610"/>
      <c r="B352" s="610"/>
      <c r="C352" s="610"/>
      <c r="D352" s="613" t="s">
        <v>764</v>
      </c>
      <c r="E352" s="613"/>
      <c r="F352" s="610"/>
      <c r="G352" s="606"/>
      <c r="H352" s="606"/>
      <c r="I352" s="606"/>
      <c r="J352" s="606"/>
      <c r="K352" s="606"/>
      <c r="L352" s="606"/>
      <c r="M352" s="606"/>
      <c r="N352" s="606"/>
      <c r="O352" s="606"/>
      <c r="P352" s="606"/>
      <c r="Q352" s="606"/>
      <c r="R352" s="606"/>
      <c r="S352" s="606"/>
    </row>
    <row r="353" spans="1:19" ht="99">
      <c r="A353" s="610"/>
      <c r="B353" s="610"/>
      <c r="C353" s="610"/>
      <c r="D353" s="613" t="s">
        <v>765</v>
      </c>
      <c r="E353" s="613"/>
      <c r="F353" s="610"/>
      <c r="G353" s="606"/>
      <c r="H353" s="606"/>
      <c r="I353" s="606"/>
      <c r="J353" s="606"/>
      <c r="K353" s="606"/>
      <c r="L353" s="606"/>
      <c r="M353" s="606"/>
      <c r="N353" s="606"/>
      <c r="O353" s="606"/>
      <c r="P353" s="606"/>
      <c r="Q353" s="606"/>
      <c r="R353" s="606"/>
      <c r="S353" s="606"/>
    </row>
    <row r="354" spans="1:19" ht="99">
      <c r="A354" s="610"/>
      <c r="B354" s="610"/>
      <c r="C354" s="610"/>
      <c r="D354" s="613" t="s">
        <v>766</v>
      </c>
      <c r="E354" s="613"/>
      <c r="F354" s="610"/>
      <c r="G354" s="606"/>
      <c r="H354" s="606"/>
      <c r="I354" s="606"/>
      <c r="J354" s="606"/>
      <c r="K354" s="606"/>
      <c r="L354" s="606"/>
      <c r="M354" s="606"/>
      <c r="N354" s="606"/>
      <c r="O354" s="606"/>
      <c r="P354" s="606"/>
      <c r="Q354" s="606"/>
      <c r="R354" s="606"/>
      <c r="S354" s="606"/>
    </row>
    <row r="355" spans="1:19" ht="82.5">
      <c r="A355" s="610"/>
      <c r="B355" s="610"/>
      <c r="C355" s="610"/>
      <c r="D355" s="613" t="s">
        <v>768</v>
      </c>
      <c r="E355" s="613"/>
      <c r="F355" s="610"/>
      <c r="G355" s="606"/>
      <c r="H355" s="606"/>
      <c r="I355" s="606"/>
      <c r="J355" s="606"/>
      <c r="K355" s="606"/>
      <c r="L355" s="606"/>
      <c r="M355" s="606"/>
      <c r="N355" s="606"/>
      <c r="O355" s="606"/>
      <c r="P355" s="606"/>
      <c r="Q355" s="606"/>
      <c r="R355" s="606"/>
      <c r="S355" s="606"/>
    </row>
    <row r="356" spans="1:19" ht="33">
      <c r="A356" s="610"/>
      <c r="B356" s="610"/>
      <c r="C356" s="610"/>
      <c r="D356" s="614" t="s">
        <v>770</v>
      </c>
      <c r="E356" s="614"/>
      <c r="F356" s="610"/>
      <c r="G356" s="606"/>
      <c r="H356" s="606"/>
      <c r="I356" s="606"/>
      <c r="J356" s="606"/>
      <c r="K356" s="606"/>
      <c r="L356" s="606"/>
      <c r="M356" s="606"/>
      <c r="N356" s="606"/>
      <c r="O356" s="606"/>
      <c r="P356" s="606"/>
      <c r="Q356" s="606"/>
      <c r="R356" s="606"/>
      <c r="S356" s="606"/>
    </row>
    <row r="357" spans="1:19" ht="66">
      <c r="A357" s="610"/>
      <c r="B357" s="610"/>
      <c r="C357" s="610"/>
      <c r="D357" s="614" t="s">
        <v>772</v>
      </c>
      <c r="E357" s="614"/>
      <c r="F357" s="614"/>
      <c r="G357" s="606"/>
      <c r="H357" s="606"/>
      <c r="I357" s="606"/>
      <c r="J357" s="606"/>
      <c r="K357" s="606"/>
      <c r="L357" s="606"/>
      <c r="M357" s="606"/>
      <c r="N357" s="606"/>
      <c r="O357" s="606"/>
      <c r="P357" s="606"/>
      <c r="Q357" s="606"/>
      <c r="R357" s="606"/>
      <c r="S357" s="606"/>
    </row>
    <row r="358" spans="1:19">
      <c r="A358" s="610"/>
      <c r="B358" s="610"/>
      <c r="C358" s="610"/>
      <c r="D358" s="606"/>
      <c r="E358" s="606"/>
      <c r="F358" s="610"/>
      <c r="G358" s="606"/>
      <c r="H358" s="606"/>
      <c r="I358" s="606"/>
      <c r="J358" s="606"/>
      <c r="K358" s="606"/>
      <c r="L358" s="606"/>
      <c r="M358" s="606"/>
      <c r="N358" s="606"/>
      <c r="O358" s="606"/>
      <c r="P358" s="606"/>
      <c r="Q358" s="606"/>
      <c r="R358" s="606"/>
      <c r="S358" s="606"/>
    </row>
    <row r="359" spans="1:19">
      <c r="A359" s="610"/>
      <c r="B359" s="610"/>
      <c r="C359" s="610"/>
      <c r="D359" s="606"/>
      <c r="E359" s="606"/>
      <c r="F359" s="610"/>
      <c r="G359" s="606"/>
      <c r="H359" s="606"/>
      <c r="I359" s="606"/>
      <c r="J359" s="606"/>
      <c r="K359" s="606"/>
      <c r="L359" s="606"/>
      <c r="M359" s="606"/>
      <c r="N359" s="606"/>
      <c r="O359" s="606"/>
      <c r="P359" s="606"/>
      <c r="Q359" s="606"/>
      <c r="R359" s="606"/>
      <c r="S359" s="606"/>
    </row>
    <row r="360" spans="1:19">
      <c r="A360" s="610"/>
      <c r="B360" s="610"/>
      <c r="C360" s="610"/>
      <c r="D360" s="606"/>
      <c r="E360" s="606"/>
      <c r="F360" s="610"/>
      <c r="G360" s="606"/>
      <c r="H360" s="606"/>
      <c r="I360" s="606"/>
      <c r="J360" s="606"/>
      <c r="K360" s="606"/>
      <c r="L360" s="606"/>
      <c r="M360" s="606"/>
      <c r="N360" s="606"/>
      <c r="O360" s="606"/>
      <c r="P360" s="606"/>
      <c r="Q360" s="606"/>
      <c r="R360" s="606"/>
      <c r="S360" s="606"/>
    </row>
    <row r="361" spans="1:19">
      <c r="A361" s="610"/>
      <c r="B361" s="610"/>
      <c r="C361" s="610"/>
      <c r="D361" s="606"/>
      <c r="E361" s="606"/>
      <c r="F361" s="610"/>
      <c r="G361" s="606"/>
      <c r="H361" s="606"/>
      <c r="I361" s="606"/>
      <c r="J361" s="606"/>
      <c r="K361" s="606"/>
      <c r="L361" s="606"/>
      <c r="M361" s="606"/>
      <c r="N361" s="606"/>
      <c r="O361" s="606"/>
      <c r="P361" s="606"/>
      <c r="Q361" s="606"/>
      <c r="R361" s="606"/>
      <c r="S361" s="606"/>
    </row>
    <row r="362" spans="1:19" ht="66">
      <c r="A362" s="610"/>
      <c r="B362" s="610"/>
      <c r="C362" s="610"/>
      <c r="D362" s="614" t="s">
        <v>535</v>
      </c>
      <c r="E362" s="614"/>
      <c r="F362" s="610"/>
      <c r="G362" s="606"/>
      <c r="H362" s="606"/>
      <c r="I362" s="606"/>
      <c r="J362" s="606"/>
      <c r="K362" s="606"/>
      <c r="L362" s="606"/>
      <c r="M362" s="606"/>
      <c r="N362" s="606"/>
      <c r="O362" s="606"/>
      <c r="P362" s="606"/>
      <c r="Q362" s="606"/>
      <c r="R362" s="606"/>
      <c r="S362" s="606"/>
    </row>
    <row r="363" spans="1:19">
      <c r="A363" s="610"/>
      <c r="B363" s="610"/>
      <c r="C363" s="610"/>
      <c r="D363" s="606"/>
      <c r="E363" s="606"/>
      <c r="F363" s="610"/>
      <c r="G363" s="606"/>
      <c r="H363" s="606"/>
      <c r="I363" s="606"/>
      <c r="J363" s="606"/>
      <c r="K363" s="606"/>
      <c r="L363" s="606"/>
      <c r="M363" s="606"/>
      <c r="N363" s="606"/>
      <c r="O363" s="606"/>
      <c r="P363" s="606"/>
      <c r="Q363" s="606"/>
      <c r="R363" s="606"/>
      <c r="S363" s="606"/>
    </row>
    <row r="364" spans="1:19">
      <c r="A364" s="610"/>
      <c r="B364" s="610"/>
      <c r="C364" s="610"/>
      <c r="D364" s="606"/>
      <c r="E364" s="606"/>
      <c r="F364" s="610"/>
      <c r="G364" s="606"/>
      <c r="H364" s="606"/>
      <c r="I364" s="606"/>
      <c r="J364" s="606"/>
      <c r="K364" s="606"/>
      <c r="L364" s="606"/>
      <c r="M364" s="606"/>
      <c r="N364" s="606"/>
      <c r="O364" s="606"/>
      <c r="P364" s="606"/>
      <c r="Q364" s="606"/>
      <c r="R364" s="606"/>
      <c r="S364" s="606"/>
    </row>
    <row r="365" spans="1:19">
      <c r="A365" s="610"/>
      <c r="B365" s="610"/>
      <c r="C365" s="610"/>
      <c r="D365" s="606"/>
      <c r="E365" s="606"/>
      <c r="F365" s="610"/>
      <c r="G365" s="606"/>
      <c r="H365" s="606"/>
      <c r="I365" s="606"/>
      <c r="J365" s="606"/>
      <c r="K365" s="606"/>
      <c r="L365" s="606"/>
      <c r="M365" s="606"/>
      <c r="N365" s="606"/>
      <c r="O365" s="606"/>
      <c r="P365" s="606"/>
      <c r="Q365" s="606"/>
      <c r="R365" s="606"/>
      <c r="S365" s="606"/>
    </row>
    <row r="366" spans="1:19">
      <c r="A366" s="610"/>
      <c r="B366" s="610"/>
      <c r="C366" s="610"/>
      <c r="D366" s="606"/>
      <c r="E366" s="606"/>
      <c r="F366" s="610"/>
      <c r="G366" s="606"/>
      <c r="H366" s="606"/>
      <c r="I366" s="606"/>
      <c r="J366" s="606"/>
      <c r="K366" s="606"/>
      <c r="L366" s="606"/>
      <c r="M366" s="606"/>
      <c r="N366" s="606"/>
      <c r="O366" s="606"/>
      <c r="P366" s="606"/>
      <c r="Q366" s="606"/>
      <c r="R366" s="606"/>
      <c r="S366" s="606"/>
    </row>
    <row r="367" spans="1:19">
      <c r="A367" s="610"/>
      <c r="B367" s="610"/>
      <c r="C367" s="610"/>
      <c r="D367" s="606"/>
      <c r="E367" s="606"/>
      <c r="F367" s="610"/>
      <c r="G367" s="606"/>
      <c r="H367" s="606"/>
      <c r="I367" s="606"/>
      <c r="J367" s="606"/>
      <c r="K367" s="606"/>
      <c r="L367" s="606"/>
      <c r="M367" s="606"/>
      <c r="N367" s="606"/>
      <c r="O367" s="606"/>
      <c r="P367" s="606"/>
      <c r="Q367" s="606"/>
      <c r="R367" s="606"/>
      <c r="S367" s="606"/>
    </row>
    <row r="368" spans="1:19" ht="66">
      <c r="A368" s="610"/>
      <c r="B368" s="610"/>
      <c r="C368" s="610"/>
      <c r="D368" s="614" t="s">
        <v>784</v>
      </c>
      <c r="E368" s="614"/>
      <c r="F368" s="610"/>
      <c r="G368" s="606"/>
      <c r="H368" s="606"/>
      <c r="I368" s="606"/>
      <c r="J368" s="606"/>
      <c r="K368" s="606"/>
      <c r="L368" s="606"/>
      <c r="M368" s="606"/>
      <c r="N368" s="606"/>
      <c r="O368" s="606"/>
      <c r="P368" s="606"/>
      <c r="Q368" s="606"/>
      <c r="R368" s="606"/>
      <c r="S368" s="606"/>
    </row>
    <row r="369" spans="1:19" ht="49.5">
      <c r="A369" s="610"/>
      <c r="B369" s="610"/>
      <c r="C369" s="610"/>
      <c r="D369" s="614" t="s">
        <v>786</v>
      </c>
      <c r="E369" s="614"/>
      <c r="F369" s="610"/>
      <c r="G369" s="606"/>
      <c r="H369" s="606"/>
      <c r="I369" s="606"/>
      <c r="J369" s="606"/>
      <c r="K369" s="606"/>
      <c r="L369" s="606"/>
      <c r="M369" s="606"/>
      <c r="N369" s="606"/>
      <c r="O369" s="606"/>
      <c r="P369" s="606"/>
      <c r="Q369" s="606"/>
      <c r="R369" s="606"/>
      <c r="S369" s="606"/>
    </row>
    <row r="370" spans="1:19">
      <c r="A370" s="610"/>
      <c r="B370" s="610"/>
      <c r="C370" s="610"/>
      <c r="D370" s="606"/>
      <c r="E370" s="606"/>
      <c r="F370" s="610"/>
      <c r="G370" s="606"/>
      <c r="H370" s="606"/>
      <c r="I370" s="606"/>
      <c r="J370" s="606"/>
      <c r="K370" s="606"/>
      <c r="L370" s="606"/>
      <c r="M370" s="606"/>
      <c r="N370" s="606"/>
      <c r="O370" s="606"/>
      <c r="P370" s="606"/>
      <c r="Q370" s="606"/>
      <c r="R370" s="606"/>
      <c r="S370" s="606"/>
    </row>
    <row r="371" spans="1:19">
      <c r="A371" s="610"/>
      <c r="B371" s="610"/>
      <c r="C371" s="610"/>
      <c r="D371" s="667"/>
      <c r="E371" s="667"/>
      <c r="F371" s="604"/>
      <c r="G371" s="606"/>
      <c r="H371" s="606"/>
      <c r="I371" s="606"/>
      <c r="J371" s="606"/>
      <c r="K371" s="606"/>
      <c r="L371" s="606"/>
      <c r="M371" s="606"/>
      <c r="N371" s="606"/>
      <c r="O371" s="606"/>
      <c r="P371" s="606"/>
      <c r="Q371" s="606"/>
      <c r="R371" s="606"/>
      <c r="S371" s="606"/>
    </row>
    <row r="372" spans="1:19" ht="25.5">
      <c r="A372" s="610"/>
      <c r="B372" s="610"/>
      <c r="C372" s="610"/>
      <c r="D372" s="604" t="s">
        <v>577</v>
      </c>
      <c r="E372" s="604"/>
      <c r="F372" s="604"/>
      <c r="G372" s="606"/>
      <c r="H372" s="606"/>
      <c r="I372" s="606"/>
      <c r="J372" s="606"/>
      <c r="K372" s="606"/>
      <c r="L372" s="606"/>
      <c r="M372" s="606"/>
      <c r="N372" s="606"/>
      <c r="O372" s="606"/>
      <c r="P372" s="606"/>
      <c r="Q372" s="606"/>
      <c r="R372" s="606"/>
      <c r="S372" s="606"/>
    </row>
    <row r="373" spans="1:19">
      <c r="A373" s="610"/>
      <c r="B373" s="610"/>
      <c r="C373" s="610"/>
      <c r="D373" s="604"/>
      <c r="E373" s="604"/>
      <c r="F373" s="604"/>
      <c r="G373" s="606"/>
      <c r="H373" s="606"/>
      <c r="I373" s="606"/>
      <c r="J373" s="606"/>
      <c r="K373" s="606"/>
      <c r="L373" s="606"/>
      <c r="M373" s="606"/>
      <c r="N373" s="606"/>
      <c r="O373" s="606"/>
      <c r="P373" s="606"/>
      <c r="Q373" s="606"/>
      <c r="R373" s="606"/>
      <c r="S373" s="606"/>
    </row>
    <row r="374" spans="1:19">
      <c r="A374" s="610"/>
      <c r="B374" s="610"/>
      <c r="C374" s="610"/>
      <c r="D374" s="667"/>
      <c r="E374" s="667"/>
      <c r="F374" s="604"/>
      <c r="G374" s="606"/>
      <c r="H374" s="606"/>
      <c r="I374" s="606"/>
      <c r="J374" s="606"/>
      <c r="K374" s="606"/>
      <c r="L374" s="606"/>
      <c r="M374" s="606"/>
      <c r="N374" s="606"/>
      <c r="O374" s="606"/>
      <c r="P374" s="606"/>
      <c r="Q374" s="606"/>
      <c r="R374" s="606"/>
      <c r="S374" s="606"/>
    </row>
    <row r="375" spans="1:19">
      <c r="A375" s="610"/>
      <c r="B375" s="610"/>
      <c r="C375" s="610"/>
      <c r="D375" s="667"/>
      <c r="E375" s="667"/>
      <c r="F375" s="604"/>
      <c r="G375" s="606"/>
      <c r="H375" s="606"/>
      <c r="I375" s="606"/>
      <c r="J375" s="606"/>
      <c r="K375" s="606"/>
      <c r="L375" s="606"/>
      <c r="M375" s="606"/>
      <c r="N375" s="606"/>
      <c r="O375" s="606"/>
      <c r="P375" s="606"/>
      <c r="Q375" s="606"/>
      <c r="R375" s="606"/>
      <c r="S375" s="606"/>
    </row>
    <row r="376" spans="1:19">
      <c r="A376" s="610"/>
      <c r="B376" s="610"/>
      <c r="C376" s="610"/>
      <c r="D376" s="667"/>
      <c r="E376" s="667"/>
      <c r="F376" s="604"/>
      <c r="G376" s="606"/>
      <c r="H376" s="606"/>
      <c r="I376" s="606"/>
      <c r="J376" s="606"/>
      <c r="K376" s="606"/>
      <c r="L376" s="606"/>
      <c r="M376" s="606"/>
      <c r="N376" s="606"/>
      <c r="O376" s="606"/>
      <c r="P376" s="606"/>
      <c r="Q376" s="606"/>
      <c r="R376" s="606"/>
      <c r="S376" s="606"/>
    </row>
    <row r="377" spans="1:19">
      <c r="A377" s="610"/>
      <c r="B377" s="610"/>
      <c r="C377" s="610"/>
      <c r="D377" s="667"/>
      <c r="E377" s="667"/>
      <c r="F377" s="604"/>
      <c r="G377" s="606"/>
      <c r="H377" s="606"/>
      <c r="I377" s="606"/>
      <c r="J377" s="606"/>
      <c r="K377" s="606"/>
      <c r="L377" s="606"/>
      <c r="M377" s="606"/>
      <c r="N377" s="606"/>
      <c r="O377" s="606"/>
      <c r="P377" s="606"/>
      <c r="Q377" s="606"/>
      <c r="R377" s="606"/>
      <c r="S377" s="606"/>
    </row>
    <row r="378" spans="1:19">
      <c r="A378" s="610"/>
      <c r="B378" s="610"/>
      <c r="C378" s="610"/>
      <c r="D378" s="667"/>
      <c r="E378" s="667"/>
      <c r="F378" s="604"/>
      <c r="G378" s="606"/>
      <c r="H378" s="606"/>
      <c r="I378" s="606"/>
      <c r="J378" s="606"/>
      <c r="K378" s="606"/>
      <c r="L378" s="606"/>
      <c r="M378" s="606"/>
      <c r="N378" s="606"/>
      <c r="O378" s="606"/>
      <c r="P378" s="606"/>
      <c r="Q378" s="606"/>
      <c r="R378" s="606"/>
      <c r="S378" s="606"/>
    </row>
    <row r="379" spans="1:19">
      <c r="A379" s="610"/>
      <c r="B379" s="610"/>
      <c r="C379" s="610"/>
      <c r="D379" s="606"/>
      <c r="E379" s="606"/>
      <c r="F379" s="610"/>
      <c r="G379" s="606"/>
      <c r="H379" s="606"/>
      <c r="I379" s="606"/>
      <c r="J379" s="606"/>
      <c r="K379" s="606"/>
      <c r="L379" s="606"/>
      <c r="M379" s="606"/>
      <c r="N379" s="606"/>
      <c r="O379" s="606"/>
      <c r="P379" s="606"/>
      <c r="Q379" s="606"/>
      <c r="R379" s="606"/>
      <c r="S379" s="606"/>
    </row>
    <row r="380" spans="1:19">
      <c r="A380" s="610"/>
      <c r="B380" s="610"/>
      <c r="C380" s="610"/>
      <c r="D380" s="606"/>
      <c r="E380" s="606"/>
      <c r="F380" s="610"/>
      <c r="G380" s="606"/>
      <c r="H380" s="606"/>
      <c r="I380" s="606"/>
      <c r="J380" s="606"/>
      <c r="K380" s="606"/>
      <c r="L380" s="606"/>
      <c r="M380" s="606"/>
      <c r="N380" s="606"/>
      <c r="O380" s="606"/>
      <c r="P380" s="606"/>
      <c r="Q380" s="606"/>
      <c r="R380" s="606"/>
      <c r="S380" s="606"/>
    </row>
    <row r="381" spans="1:19">
      <c r="A381" s="610"/>
      <c r="B381" s="610"/>
      <c r="C381" s="610"/>
      <c r="D381" s="606"/>
      <c r="E381" s="606"/>
      <c r="F381" s="610"/>
      <c r="G381" s="606"/>
      <c r="H381" s="606"/>
      <c r="I381" s="606"/>
      <c r="J381" s="606"/>
      <c r="K381" s="606"/>
      <c r="L381" s="606"/>
      <c r="M381" s="606"/>
      <c r="N381" s="606"/>
      <c r="O381" s="606"/>
      <c r="P381" s="606"/>
      <c r="Q381" s="606"/>
      <c r="R381" s="606"/>
      <c r="S381" s="606"/>
    </row>
    <row r="382" spans="1:19">
      <c r="A382" s="610"/>
      <c r="B382" s="610"/>
      <c r="C382" s="610"/>
      <c r="D382" s="606"/>
      <c r="E382" s="606"/>
      <c r="F382" s="610"/>
      <c r="G382" s="606"/>
      <c r="H382" s="606"/>
      <c r="I382" s="606"/>
      <c r="J382" s="606"/>
      <c r="K382" s="606"/>
      <c r="L382" s="606"/>
      <c r="M382" s="606"/>
      <c r="N382" s="606"/>
      <c r="O382" s="606"/>
      <c r="P382" s="606"/>
      <c r="Q382" s="606"/>
      <c r="R382" s="606"/>
      <c r="S382" s="606"/>
    </row>
    <row r="383" spans="1:19">
      <c r="A383" s="610"/>
      <c r="B383" s="610"/>
      <c r="C383" s="610"/>
      <c r="D383" s="606"/>
      <c r="E383" s="606"/>
      <c r="F383" s="610"/>
      <c r="G383" s="606"/>
      <c r="H383" s="606"/>
      <c r="I383" s="606"/>
      <c r="J383" s="606"/>
      <c r="K383" s="606"/>
      <c r="L383" s="606"/>
      <c r="M383" s="606"/>
      <c r="N383" s="606"/>
      <c r="O383" s="606"/>
      <c r="P383" s="606"/>
      <c r="Q383" s="606"/>
      <c r="R383" s="606"/>
      <c r="S383" s="606"/>
    </row>
    <row r="384" spans="1:19">
      <c r="A384" s="610"/>
      <c r="B384" s="610"/>
      <c r="C384" s="610"/>
      <c r="D384" s="606"/>
      <c r="E384" s="606"/>
      <c r="F384" s="610"/>
      <c r="G384" s="606"/>
      <c r="H384" s="606"/>
      <c r="I384" s="606"/>
      <c r="J384" s="606"/>
      <c r="K384" s="606"/>
      <c r="L384" s="606"/>
      <c r="M384" s="606"/>
      <c r="N384" s="606"/>
      <c r="O384" s="606"/>
      <c r="P384" s="606"/>
      <c r="Q384" s="606"/>
      <c r="R384" s="606"/>
      <c r="S384" s="606"/>
    </row>
    <row r="385" spans="1:19">
      <c r="A385" s="610"/>
      <c r="B385" s="610"/>
      <c r="C385" s="610"/>
      <c r="D385" s="606"/>
      <c r="E385" s="606"/>
      <c r="F385" s="610"/>
      <c r="G385" s="606"/>
      <c r="H385" s="606"/>
      <c r="I385" s="606"/>
      <c r="J385" s="606"/>
      <c r="K385" s="606"/>
      <c r="L385" s="606"/>
      <c r="M385" s="606"/>
      <c r="N385" s="606"/>
      <c r="O385" s="606"/>
      <c r="P385" s="606"/>
      <c r="Q385" s="606"/>
      <c r="R385" s="606"/>
      <c r="S385" s="606"/>
    </row>
    <row r="386" spans="1:19">
      <c r="A386" s="610"/>
      <c r="B386" s="610"/>
      <c r="C386" s="610"/>
      <c r="D386" s="606"/>
      <c r="E386" s="606"/>
      <c r="F386" s="610"/>
      <c r="G386" s="606"/>
      <c r="H386" s="606"/>
      <c r="I386" s="606"/>
      <c r="J386" s="606"/>
      <c r="K386" s="606"/>
      <c r="L386" s="606"/>
      <c r="M386" s="606"/>
      <c r="N386" s="606"/>
      <c r="O386" s="606"/>
      <c r="P386" s="606"/>
      <c r="Q386" s="606"/>
      <c r="R386" s="606"/>
      <c r="S386" s="606"/>
    </row>
    <row r="387" spans="1:19" ht="49.5">
      <c r="A387" s="610"/>
      <c r="B387" s="610"/>
      <c r="C387" s="610"/>
      <c r="D387" s="613" t="s">
        <v>873</v>
      </c>
      <c r="E387" s="613"/>
      <c r="F387" s="606"/>
      <c r="G387" s="606"/>
      <c r="H387" s="606"/>
      <c r="I387" s="606"/>
      <c r="J387" s="606"/>
      <c r="K387" s="606"/>
      <c r="L387" s="606"/>
      <c r="M387" s="606"/>
      <c r="N387" s="606"/>
      <c r="O387" s="606"/>
      <c r="P387" s="606"/>
      <c r="Q387" s="606"/>
      <c r="R387" s="606"/>
      <c r="S387" s="606"/>
    </row>
    <row r="388" spans="1:19" ht="82.5">
      <c r="A388" s="610"/>
      <c r="B388" s="610"/>
      <c r="C388" s="610"/>
      <c r="D388" s="613" t="s">
        <v>876</v>
      </c>
      <c r="E388" s="613"/>
      <c r="F388" s="606"/>
      <c r="G388" s="606"/>
      <c r="H388" s="606"/>
      <c r="I388" s="606"/>
      <c r="J388" s="606"/>
      <c r="K388" s="606"/>
      <c r="L388" s="606"/>
      <c r="M388" s="606"/>
      <c r="N388" s="606"/>
      <c r="O388" s="606"/>
      <c r="P388" s="606"/>
      <c r="Q388" s="606"/>
      <c r="R388" s="606"/>
      <c r="S388" s="606"/>
    </row>
    <row r="389" spans="1:19" ht="66">
      <c r="A389" s="610"/>
      <c r="B389" s="610"/>
      <c r="C389" s="610"/>
      <c r="D389" s="613" t="s">
        <v>882</v>
      </c>
      <c r="E389" s="613"/>
      <c r="F389" s="606"/>
      <c r="G389" s="606"/>
      <c r="H389" s="606"/>
      <c r="I389" s="606"/>
      <c r="J389" s="606"/>
      <c r="K389" s="606"/>
      <c r="L389" s="606"/>
      <c r="M389" s="606"/>
      <c r="N389" s="606"/>
      <c r="O389" s="606"/>
      <c r="P389" s="606"/>
      <c r="Q389" s="606"/>
      <c r="R389" s="606"/>
      <c r="S389" s="606"/>
    </row>
    <row r="390" spans="1:19" ht="132">
      <c r="A390" s="610"/>
      <c r="B390" s="610"/>
      <c r="C390" s="610"/>
      <c r="D390" s="613" t="s">
        <v>887</v>
      </c>
      <c r="E390" s="613"/>
      <c r="F390" s="606"/>
      <c r="G390" s="606"/>
      <c r="H390" s="606"/>
      <c r="I390" s="606"/>
      <c r="J390" s="606"/>
      <c r="K390" s="606"/>
      <c r="L390" s="606"/>
      <c r="M390" s="606"/>
      <c r="N390" s="606"/>
      <c r="O390" s="606"/>
      <c r="P390" s="606"/>
      <c r="Q390" s="606"/>
      <c r="R390" s="606"/>
      <c r="S390" s="606"/>
    </row>
    <row r="391" spans="1:19" ht="132">
      <c r="A391" s="610"/>
      <c r="B391" s="610"/>
      <c r="C391" s="610"/>
      <c r="D391" s="614" t="s">
        <v>891</v>
      </c>
      <c r="E391" s="614"/>
      <c r="F391" s="606"/>
      <c r="G391" s="606"/>
      <c r="H391" s="606"/>
      <c r="I391" s="606"/>
      <c r="J391" s="606"/>
      <c r="K391" s="606"/>
      <c r="L391" s="606"/>
      <c r="M391" s="606"/>
      <c r="N391" s="606"/>
      <c r="O391" s="606"/>
      <c r="P391" s="606"/>
      <c r="Q391" s="606"/>
      <c r="R391" s="606"/>
      <c r="S391" s="606"/>
    </row>
    <row r="392" spans="1:19" ht="66">
      <c r="A392" s="610"/>
      <c r="B392" s="610"/>
      <c r="C392" s="610"/>
      <c r="D392" s="613" t="s">
        <v>896</v>
      </c>
      <c r="E392" s="613"/>
      <c r="F392" s="606"/>
      <c r="G392" s="606"/>
      <c r="H392" s="606"/>
      <c r="I392" s="606"/>
      <c r="J392" s="606"/>
      <c r="K392" s="606"/>
      <c r="L392" s="606"/>
      <c r="M392" s="606"/>
      <c r="N392" s="606"/>
      <c r="O392" s="606"/>
      <c r="P392" s="606"/>
      <c r="Q392" s="606"/>
      <c r="R392" s="606"/>
      <c r="S392" s="606"/>
    </row>
    <row r="393" spans="1:19" ht="99">
      <c r="A393" s="610"/>
      <c r="B393" s="610"/>
      <c r="C393" s="610"/>
      <c r="D393" s="613" t="s">
        <v>897</v>
      </c>
      <c r="E393" s="613"/>
      <c r="F393" s="606"/>
      <c r="G393" s="606"/>
      <c r="H393" s="606"/>
      <c r="I393" s="606"/>
      <c r="J393" s="606"/>
      <c r="K393" s="606"/>
      <c r="L393" s="606"/>
      <c r="M393" s="606"/>
      <c r="N393" s="606"/>
      <c r="O393" s="606"/>
      <c r="P393" s="606"/>
      <c r="Q393" s="606"/>
      <c r="R393" s="606"/>
      <c r="S393" s="606"/>
    </row>
    <row r="394" spans="1:19" ht="115.5">
      <c r="A394" s="610"/>
      <c r="B394" s="610"/>
      <c r="C394" s="610"/>
      <c r="D394" s="613" t="s">
        <v>898</v>
      </c>
      <c r="E394" s="613"/>
      <c r="F394" s="606"/>
      <c r="G394" s="606"/>
      <c r="H394" s="606"/>
      <c r="I394" s="606"/>
      <c r="J394" s="606"/>
      <c r="K394" s="606"/>
      <c r="L394" s="606"/>
      <c r="M394" s="606"/>
      <c r="N394" s="606"/>
      <c r="O394" s="606"/>
      <c r="P394" s="606"/>
      <c r="Q394" s="606"/>
      <c r="R394" s="606"/>
      <c r="S394" s="606"/>
    </row>
    <row r="395" spans="1:19" ht="66">
      <c r="A395" s="610"/>
      <c r="B395" s="610"/>
      <c r="C395" s="610"/>
      <c r="D395" s="613" t="s">
        <v>899</v>
      </c>
      <c r="E395" s="613"/>
      <c r="F395" s="606"/>
      <c r="G395" s="606"/>
      <c r="H395" s="606"/>
      <c r="I395" s="606"/>
      <c r="J395" s="606"/>
      <c r="K395" s="606"/>
      <c r="L395" s="606"/>
      <c r="M395" s="606"/>
      <c r="N395" s="606"/>
      <c r="O395" s="606"/>
      <c r="P395" s="606"/>
      <c r="Q395" s="606"/>
      <c r="R395" s="606"/>
      <c r="S395" s="606"/>
    </row>
    <row r="396" spans="1:19" ht="115.5">
      <c r="A396" s="610"/>
      <c r="B396" s="610"/>
      <c r="C396" s="610"/>
      <c r="D396" s="613" t="s">
        <v>901</v>
      </c>
      <c r="E396" s="613"/>
      <c r="F396" s="606"/>
      <c r="G396" s="606"/>
      <c r="H396" s="606"/>
      <c r="I396" s="606"/>
      <c r="J396" s="606"/>
      <c r="K396" s="606"/>
      <c r="L396" s="606"/>
      <c r="M396" s="606"/>
      <c r="N396" s="606"/>
      <c r="O396" s="606"/>
      <c r="P396" s="606"/>
      <c r="Q396" s="606"/>
      <c r="R396" s="606"/>
      <c r="S396" s="606"/>
    </row>
    <row r="397" spans="1:19" ht="49.5">
      <c r="A397" s="610"/>
      <c r="B397" s="610"/>
      <c r="C397" s="610"/>
      <c r="D397" s="614" t="s">
        <v>902</v>
      </c>
      <c r="E397" s="614"/>
      <c r="F397" s="606"/>
      <c r="G397" s="606"/>
      <c r="H397" s="606"/>
      <c r="I397" s="606"/>
      <c r="J397" s="606"/>
      <c r="K397" s="606"/>
      <c r="L397" s="606"/>
      <c r="M397" s="606"/>
      <c r="N397" s="606"/>
      <c r="O397" s="606"/>
      <c r="P397" s="606"/>
      <c r="Q397" s="606"/>
      <c r="R397" s="606"/>
      <c r="S397" s="606"/>
    </row>
    <row r="398" spans="1:19" ht="82.5">
      <c r="A398" s="610"/>
      <c r="B398" s="610"/>
      <c r="C398" s="610"/>
      <c r="D398" s="613" t="s">
        <v>904</v>
      </c>
      <c r="E398" s="613"/>
      <c r="F398" s="606"/>
      <c r="G398" s="606"/>
      <c r="H398" s="606"/>
      <c r="I398" s="606"/>
      <c r="J398" s="606"/>
      <c r="K398" s="606"/>
      <c r="L398" s="606"/>
      <c r="M398" s="606"/>
      <c r="N398" s="606"/>
      <c r="O398" s="606"/>
      <c r="P398" s="606"/>
      <c r="Q398" s="606"/>
      <c r="R398" s="606"/>
      <c r="S398" s="606"/>
    </row>
    <row r="399" spans="1:19" ht="49.5">
      <c r="A399" s="610"/>
      <c r="B399" s="610"/>
      <c r="C399" s="610"/>
      <c r="D399" s="613" t="s">
        <v>906</v>
      </c>
      <c r="E399" s="613"/>
      <c r="F399" s="606"/>
      <c r="G399" s="606"/>
      <c r="H399" s="606"/>
      <c r="I399" s="606"/>
      <c r="J399" s="606"/>
      <c r="K399" s="606"/>
      <c r="L399" s="606"/>
      <c r="M399" s="606"/>
      <c r="N399" s="606"/>
      <c r="O399" s="606"/>
      <c r="P399" s="606"/>
      <c r="Q399" s="606"/>
      <c r="R399" s="606"/>
      <c r="S399" s="606"/>
    </row>
    <row r="400" spans="1:19" ht="115.5">
      <c r="A400" s="610"/>
      <c r="B400" s="610"/>
      <c r="C400" s="610"/>
      <c r="D400" s="613" t="s">
        <v>907</v>
      </c>
      <c r="E400" s="613"/>
      <c r="F400" s="606"/>
      <c r="G400" s="606"/>
      <c r="H400" s="606"/>
      <c r="I400" s="606"/>
      <c r="J400" s="606"/>
      <c r="K400" s="606"/>
      <c r="L400" s="606"/>
      <c r="M400" s="606"/>
      <c r="N400" s="606"/>
      <c r="O400" s="606"/>
      <c r="P400" s="606"/>
      <c r="Q400" s="606"/>
      <c r="R400" s="606"/>
      <c r="S400" s="606"/>
    </row>
    <row r="401" spans="1:19" ht="49.5">
      <c r="A401" s="610"/>
      <c r="B401" s="610"/>
      <c r="C401" s="610"/>
      <c r="D401" s="614" t="s">
        <v>914</v>
      </c>
      <c r="E401" s="614"/>
      <c r="F401" s="606"/>
      <c r="G401" s="606"/>
      <c r="H401" s="606"/>
      <c r="I401" s="606"/>
      <c r="J401" s="606"/>
      <c r="K401" s="606"/>
      <c r="L401" s="606"/>
      <c r="M401" s="606"/>
      <c r="N401" s="606"/>
      <c r="O401" s="606"/>
      <c r="P401" s="606"/>
      <c r="Q401" s="606"/>
      <c r="R401" s="606"/>
      <c r="S401" s="606"/>
    </row>
    <row r="402" spans="1:19" ht="82.5">
      <c r="A402" s="610"/>
      <c r="B402" s="610"/>
      <c r="C402" s="610"/>
      <c r="D402" s="614" t="s">
        <v>920</v>
      </c>
      <c r="E402" s="614"/>
      <c r="F402" s="606"/>
      <c r="G402" s="606"/>
      <c r="H402" s="606"/>
      <c r="I402" s="606"/>
      <c r="J402" s="606"/>
      <c r="K402" s="606"/>
      <c r="L402" s="606"/>
      <c r="M402" s="606"/>
      <c r="N402" s="606"/>
      <c r="O402" s="606"/>
      <c r="P402" s="606"/>
      <c r="Q402" s="606"/>
      <c r="R402" s="606"/>
      <c r="S402" s="606"/>
    </row>
    <row r="403" spans="1:19">
      <c r="A403" s="610"/>
      <c r="B403" s="610"/>
      <c r="C403" s="610"/>
      <c r="D403" s="606"/>
      <c r="E403" s="606"/>
      <c r="F403" s="606"/>
      <c r="G403" s="606"/>
      <c r="H403" s="606"/>
      <c r="I403" s="606"/>
      <c r="J403" s="606"/>
      <c r="K403" s="606"/>
      <c r="L403" s="606"/>
      <c r="M403" s="606"/>
      <c r="N403" s="606"/>
      <c r="O403" s="606"/>
      <c r="P403" s="606"/>
      <c r="Q403" s="606"/>
      <c r="R403" s="606"/>
      <c r="S403" s="606"/>
    </row>
    <row r="404" spans="1:19" ht="99">
      <c r="A404" s="610"/>
      <c r="B404" s="610"/>
      <c r="C404" s="610"/>
      <c r="D404" s="613" t="s">
        <v>926</v>
      </c>
      <c r="E404" s="613"/>
      <c r="F404" s="614"/>
      <c r="G404" s="606"/>
      <c r="H404" s="606"/>
      <c r="I404" s="606"/>
      <c r="J404" s="606"/>
      <c r="K404" s="606"/>
      <c r="L404" s="606"/>
      <c r="M404" s="606"/>
      <c r="N404" s="606"/>
      <c r="O404" s="606"/>
      <c r="P404" s="606"/>
      <c r="Q404" s="606"/>
      <c r="R404" s="606"/>
      <c r="S404" s="606"/>
    </row>
    <row r="405" spans="1:19" ht="99">
      <c r="A405" s="610"/>
      <c r="B405" s="610"/>
      <c r="C405" s="610"/>
      <c r="D405" s="614" t="s">
        <v>929</v>
      </c>
      <c r="E405" s="614"/>
      <c r="F405" s="614"/>
      <c r="G405" s="606"/>
      <c r="H405" s="606"/>
      <c r="I405" s="606"/>
      <c r="J405" s="606"/>
      <c r="K405" s="606"/>
      <c r="L405" s="606"/>
      <c r="M405" s="606"/>
      <c r="N405" s="606"/>
      <c r="O405" s="606"/>
      <c r="P405" s="606"/>
      <c r="Q405" s="606"/>
      <c r="R405" s="606"/>
      <c r="S405" s="606"/>
    </row>
    <row r="406" spans="1:19" ht="49.5">
      <c r="A406" s="610"/>
      <c r="B406" s="610"/>
      <c r="C406" s="610"/>
      <c r="D406" s="614" t="s">
        <v>932</v>
      </c>
      <c r="E406" s="614"/>
      <c r="F406" s="614"/>
      <c r="G406" s="606"/>
      <c r="H406" s="606"/>
      <c r="I406" s="606"/>
      <c r="J406" s="606"/>
      <c r="K406" s="606"/>
      <c r="L406" s="606"/>
      <c r="M406" s="606"/>
      <c r="N406" s="606"/>
      <c r="O406" s="606"/>
      <c r="P406" s="606"/>
      <c r="Q406" s="606"/>
      <c r="R406" s="606"/>
      <c r="S406" s="606"/>
    </row>
    <row r="407" spans="1:19" ht="165">
      <c r="A407" s="610"/>
      <c r="B407" s="610"/>
      <c r="C407" s="610"/>
      <c r="D407" s="614" t="s">
        <v>937</v>
      </c>
      <c r="E407" s="614"/>
      <c r="F407" s="614"/>
      <c r="G407" s="606"/>
      <c r="H407" s="606"/>
      <c r="I407" s="606"/>
      <c r="J407" s="606"/>
      <c r="K407" s="606"/>
      <c r="L407" s="606"/>
      <c r="M407" s="606"/>
      <c r="N407" s="606"/>
      <c r="O407" s="606"/>
      <c r="P407" s="606"/>
      <c r="Q407" s="606"/>
      <c r="R407" s="606"/>
      <c r="S407" s="606"/>
    </row>
    <row r="408" spans="1:19" ht="99">
      <c r="A408" s="610"/>
      <c r="B408" s="610"/>
      <c r="C408" s="610"/>
      <c r="D408" s="614" t="s">
        <v>941</v>
      </c>
      <c r="E408" s="614"/>
      <c r="F408" s="614"/>
      <c r="G408" s="606"/>
      <c r="H408" s="606"/>
      <c r="I408" s="606"/>
      <c r="J408" s="606"/>
      <c r="K408" s="606"/>
      <c r="L408" s="606"/>
      <c r="M408" s="606"/>
      <c r="N408" s="606"/>
      <c r="O408" s="606"/>
      <c r="P408" s="606"/>
      <c r="Q408" s="606"/>
      <c r="R408" s="606"/>
      <c r="S408" s="606"/>
    </row>
    <row r="409" spans="1:19" ht="33">
      <c r="A409" s="610"/>
      <c r="B409" s="610"/>
      <c r="C409" s="610"/>
      <c r="D409" s="614" t="s">
        <v>944</v>
      </c>
      <c r="E409" s="614"/>
      <c r="F409" s="614"/>
      <c r="G409" s="606"/>
      <c r="H409" s="606"/>
      <c r="I409" s="606"/>
      <c r="J409" s="606"/>
      <c r="K409" s="606"/>
      <c r="L409" s="606"/>
      <c r="M409" s="606"/>
      <c r="N409" s="606"/>
      <c r="O409" s="606"/>
      <c r="P409" s="606"/>
      <c r="Q409" s="606"/>
      <c r="R409" s="606"/>
      <c r="S409" s="606"/>
    </row>
    <row r="410" spans="1:19" ht="66">
      <c r="A410" s="610"/>
      <c r="B410" s="610"/>
      <c r="C410" s="610"/>
      <c r="D410" s="614" t="s">
        <v>945</v>
      </c>
      <c r="E410" s="614"/>
      <c r="F410" s="614"/>
      <c r="G410" s="606"/>
      <c r="H410" s="606"/>
      <c r="I410" s="606"/>
      <c r="J410" s="606"/>
      <c r="K410" s="606"/>
      <c r="L410" s="606"/>
      <c r="M410" s="606"/>
      <c r="N410" s="606"/>
      <c r="O410" s="606"/>
      <c r="P410" s="606"/>
      <c r="Q410" s="606"/>
      <c r="R410" s="606"/>
      <c r="S410" s="606"/>
    </row>
    <row r="411" spans="1:19" ht="49.5">
      <c r="A411" s="610"/>
      <c r="B411" s="610"/>
      <c r="C411" s="610"/>
      <c r="D411" s="614" t="s">
        <v>949</v>
      </c>
      <c r="E411" s="614"/>
      <c r="F411" s="614"/>
      <c r="G411" s="606"/>
      <c r="H411" s="606"/>
      <c r="I411" s="606"/>
      <c r="J411" s="606"/>
      <c r="K411" s="606"/>
      <c r="L411" s="606"/>
      <c r="M411" s="606"/>
      <c r="N411" s="606"/>
      <c r="O411" s="606"/>
      <c r="P411" s="606"/>
      <c r="Q411" s="606"/>
      <c r="R411" s="606"/>
      <c r="S411" s="606"/>
    </row>
    <row r="412" spans="1:19">
      <c r="A412" s="610"/>
      <c r="B412" s="610"/>
      <c r="C412" s="610"/>
      <c r="D412" s="614"/>
      <c r="E412" s="614"/>
      <c r="F412" s="614"/>
      <c r="G412" s="606"/>
      <c r="H412" s="606"/>
      <c r="I412" s="606"/>
      <c r="J412" s="606"/>
      <c r="K412" s="606"/>
      <c r="L412" s="606"/>
      <c r="M412" s="606"/>
      <c r="N412" s="606"/>
      <c r="O412" s="606"/>
      <c r="P412" s="606"/>
      <c r="Q412" s="606"/>
      <c r="R412" s="606"/>
      <c r="S412" s="606"/>
    </row>
    <row r="413" spans="1:19" ht="49.5">
      <c r="A413" s="610"/>
      <c r="B413" s="610"/>
      <c r="C413" s="610"/>
      <c r="D413" s="614" t="s">
        <v>955</v>
      </c>
      <c r="E413" s="614"/>
      <c r="F413" s="614"/>
      <c r="G413" s="606"/>
      <c r="H413" s="606"/>
      <c r="I413" s="606"/>
      <c r="J413" s="606"/>
      <c r="K413" s="606"/>
      <c r="L413" s="606"/>
      <c r="M413" s="606"/>
      <c r="N413" s="606"/>
      <c r="O413" s="606"/>
      <c r="P413" s="606"/>
      <c r="Q413" s="606"/>
      <c r="R413" s="606"/>
      <c r="S413" s="606"/>
    </row>
    <row r="414" spans="1:19" ht="66">
      <c r="A414" s="610"/>
      <c r="B414" s="610"/>
      <c r="C414" s="610"/>
      <c r="D414" s="614" t="s">
        <v>959</v>
      </c>
      <c r="E414" s="614"/>
      <c r="F414" s="614"/>
      <c r="G414" s="606"/>
      <c r="H414" s="606"/>
      <c r="I414" s="606"/>
      <c r="J414" s="606"/>
      <c r="K414" s="606"/>
      <c r="L414" s="606"/>
      <c r="M414" s="606"/>
      <c r="N414" s="606"/>
      <c r="O414" s="606"/>
      <c r="P414" s="606"/>
      <c r="Q414" s="606"/>
      <c r="R414" s="606"/>
      <c r="S414" s="606"/>
    </row>
    <row r="415" spans="1:19" ht="132">
      <c r="A415" s="610"/>
      <c r="B415" s="610"/>
      <c r="C415" s="610"/>
      <c r="D415" s="614" t="s">
        <v>961</v>
      </c>
      <c r="E415" s="614"/>
      <c r="F415" s="614"/>
      <c r="G415" s="606"/>
      <c r="H415" s="606"/>
      <c r="I415" s="606"/>
      <c r="J415" s="606"/>
      <c r="K415" s="606"/>
      <c r="L415" s="606"/>
      <c r="M415" s="606"/>
      <c r="N415" s="606"/>
      <c r="O415" s="606"/>
      <c r="P415" s="606"/>
      <c r="Q415" s="606"/>
      <c r="R415" s="606"/>
      <c r="S415" s="606"/>
    </row>
    <row r="416" spans="1:19" ht="148.5">
      <c r="A416" s="610"/>
      <c r="B416" s="610"/>
      <c r="C416" s="610"/>
      <c r="D416" s="614" t="s">
        <v>964</v>
      </c>
      <c r="E416" s="614"/>
      <c r="F416" s="614"/>
      <c r="G416" s="606"/>
      <c r="H416" s="606"/>
      <c r="I416" s="606"/>
      <c r="J416" s="606"/>
      <c r="K416" s="606"/>
      <c r="L416" s="606"/>
      <c r="M416" s="606"/>
      <c r="N416" s="606"/>
      <c r="O416" s="606"/>
      <c r="P416" s="606"/>
      <c r="Q416" s="606"/>
      <c r="R416" s="606"/>
      <c r="S416" s="606"/>
    </row>
    <row r="417" spans="1:19" ht="99">
      <c r="A417" s="610"/>
      <c r="B417" s="610"/>
      <c r="C417" s="610"/>
      <c r="D417" s="614" t="s">
        <v>967</v>
      </c>
      <c r="E417" s="614"/>
      <c r="F417" s="614"/>
      <c r="G417" s="606"/>
      <c r="H417" s="606"/>
      <c r="I417" s="606"/>
      <c r="J417" s="606"/>
      <c r="K417" s="606"/>
      <c r="L417" s="606"/>
      <c r="M417" s="606"/>
      <c r="N417" s="606"/>
      <c r="O417" s="606"/>
      <c r="P417" s="606"/>
      <c r="Q417" s="606"/>
      <c r="R417" s="606"/>
      <c r="S417" s="606"/>
    </row>
    <row r="418" spans="1:19" ht="264">
      <c r="A418" s="610"/>
      <c r="B418" s="610"/>
      <c r="C418" s="610"/>
      <c r="D418" s="614" t="s">
        <v>970</v>
      </c>
      <c r="E418" s="614"/>
      <c r="F418" s="614"/>
      <c r="G418" s="606"/>
      <c r="H418" s="606"/>
      <c r="I418" s="606"/>
      <c r="J418" s="606"/>
      <c r="K418" s="606"/>
      <c r="L418" s="606"/>
      <c r="M418" s="606"/>
      <c r="N418" s="606"/>
      <c r="O418" s="606"/>
      <c r="P418" s="606"/>
      <c r="Q418" s="606"/>
      <c r="R418" s="606"/>
      <c r="S418" s="606"/>
    </row>
    <row r="419" spans="1:19" ht="115.5">
      <c r="A419" s="610"/>
      <c r="B419" s="610"/>
      <c r="C419" s="610"/>
      <c r="D419" s="614" t="s">
        <v>980</v>
      </c>
      <c r="E419" s="614"/>
      <c r="F419" s="614"/>
      <c r="G419" s="606"/>
      <c r="H419" s="606"/>
      <c r="I419" s="606"/>
      <c r="J419" s="606"/>
      <c r="K419" s="606"/>
      <c r="L419" s="606"/>
      <c r="M419" s="606"/>
      <c r="N419" s="606"/>
      <c r="O419" s="606"/>
      <c r="P419" s="606"/>
      <c r="Q419" s="606"/>
      <c r="R419" s="606"/>
      <c r="S419" s="606"/>
    </row>
    <row r="420" spans="1:19" ht="66">
      <c r="A420" s="610"/>
      <c r="B420" s="610"/>
      <c r="C420" s="610"/>
      <c r="D420" s="614" t="s">
        <v>984</v>
      </c>
      <c r="E420" s="614"/>
      <c r="F420" s="614"/>
      <c r="G420" s="606"/>
      <c r="H420" s="606"/>
      <c r="I420" s="606"/>
      <c r="J420" s="606"/>
      <c r="K420" s="606"/>
      <c r="L420" s="606"/>
      <c r="M420" s="606"/>
      <c r="N420" s="606"/>
      <c r="O420" s="606"/>
      <c r="P420" s="606"/>
      <c r="Q420" s="606"/>
      <c r="R420" s="606"/>
      <c r="S420" s="606"/>
    </row>
    <row r="421" spans="1:19" ht="99">
      <c r="A421" s="610"/>
      <c r="B421" s="610"/>
      <c r="C421" s="610"/>
      <c r="D421" s="613" t="s">
        <v>993</v>
      </c>
      <c r="E421" s="613"/>
      <c r="F421" s="614"/>
      <c r="G421" s="606"/>
      <c r="H421" s="606"/>
      <c r="I421" s="606"/>
      <c r="J421" s="606"/>
      <c r="K421" s="606"/>
      <c r="L421" s="606"/>
      <c r="M421" s="606"/>
      <c r="N421" s="606"/>
      <c r="O421" s="606"/>
      <c r="P421" s="606"/>
      <c r="Q421" s="606"/>
      <c r="R421" s="606"/>
      <c r="S421" s="606"/>
    </row>
    <row r="422" spans="1:19">
      <c r="A422" s="610"/>
      <c r="B422" s="610"/>
      <c r="C422" s="610"/>
      <c r="D422" s="613"/>
      <c r="E422" s="613"/>
      <c r="F422" s="614"/>
      <c r="G422" s="606"/>
      <c r="H422" s="606"/>
      <c r="I422" s="606"/>
      <c r="J422" s="606"/>
      <c r="K422" s="606"/>
      <c r="L422" s="606"/>
      <c r="M422" s="606"/>
      <c r="N422" s="606"/>
      <c r="O422" s="606"/>
      <c r="P422" s="606"/>
      <c r="Q422" s="606"/>
      <c r="R422" s="606"/>
      <c r="S422" s="606"/>
    </row>
    <row r="423" spans="1:19" ht="115.5">
      <c r="A423" s="610"/>
      <c r="B423" s="610"/>
      <c r="C423" s="610"/>
      <c r="D423" s="614" t="s">
        <v>1002</v>
      </c>
      <c r="E423" s="614"/>
      <c r="F423" s="614"/>
      <c r="G423" s="606"/>
      <c r="H423" s="606"/>
      <c r="I423" s="606"/>
      <c r="J423" s="606"/>
      <c r="K423" s="606"/>
      <c r="L423" s="606"/>
      <c r="M423" s="606"/>
      <c r="N423" s="606"/>
      <c r="O423" s="606"/>
      <c r="P423" s="606"/>
      <c r="Q423" s="606"/>
      <c r="R423" s="606"/>
      <c r="S423" s="606"/>
    </row>
    <row r="424" spans="1:19" ht="231">
      <c r="A424" s="610"/>
      <c r="B424" s="610"/>
      <c r="C424" s="610"/>
      <c r="D424" s="614" t="s">
        <v>1003</v>
      </c>
      <c r="E424" s="614"/>
      <c r="F424" s="614"/>
      <c r="G424" s="606"/>
      <c r="H424" s="606"/>
      <c r="I424" s="606"/>
      <c r="J424" s="606"/>
      <c r="K424" s="606"/>
      <c r="L424" s="606"/>
      <c r="M424" s="606"/>
      <c r="N424" s="606"/>
      <c r="O424" s="606"/>
      <c r="P424" s="606"/>
      <c r="Q424" s="606"/>
      <c r="R424" s="606"/>
      <c r="S424" s="606"/>
    </row>
    <row r="425" spans="1:19" ht="66">
      <c r="A425" s="610"/>
      <c r="B425" s="610"/>
      <c r="C425" s="610"/>
      <c r="D425" s="614" t="s">
        <v>1004</v>
      </c>
      <c r="E425" s="614"/>
      <c r="F425" s="614"/>
      <c r="G425" s="606"/>
      <c r="H425" s="606"/>
      <c r="I425" s="606"/>
      <c r="J425" s="606"/>
      <c r="K425" s="606"/>
      <c r="L425" s="606"/>
      <c r="M425" s="606"/>
      <c r="N425" s="606"/>
      <c r="O425" s="606"/>
      <c r="P425" s="606"/>
      <c r="Q425" s="606"/>
      <c r="R425" s="606"/>
      <c r="S425" s="606"/>
    </row>
    <row r="426" spans="1:19" ht="99">
      <c r="A426" s="610"/>
      <c r="B426" s="610"/>
      <c r="C426" s="610"/>
      <c r="D426" s="614" t="s">
        <v>1007</v>
      </c>
      <c r="E426" s="614"/>
      <c r="F426" s="614"/>
      <c r="G426" s="606"/>
      <c r="H426" s="606"/>
      <c r="I426" s="606"/>
      <c r="J426" s="606"/>
      <c r="K426" s="606"/>
      <c r="L426" s="606"/>
      <c r="M426" s="606"/>
      <c r="N426" s="606"/>
      <c r="O426" s="606"/>
      <c r="P426" s="606"/>
      <c r="Q426" s="606"/>
      <c r="R426" s="606"/>
      <c r="S426" s="606"/>
    </row>
    <row r="427" spans="1:19" ht="165">
      <c r="A427" s="654"/>
      <c r="B427" s="654"/>
      <c r="C427" s="654"/>
      <c r="D427" s="668" t="s">
        <v>1009</v>
      </c>
      <c r="E427" s="668"/>
      <c r="F427" s="668"/>
      <c r="G427" s="655"/>
      <c r="H427" s="655"/>
      <c r="I427" s="655"/>
      <c r="J427" s="655"/>
      <c r="K427" s="655"/>
      <c r="L427" s="655"/>
      <c r="M427" s="655"/>
      <c r="N427" s="655"/>
      <c r="O427" s="655"/>
      <c r="P427" s="655"/>
      <c r="Q427" s="655"/>
      <c r="R427" s="655"/>
      <c r="S427" s="655"/>
    </row>
  </sheetData>
  <mergeCells count="25">
    <mergeCell ref="D26:D27"/>
    <mergeCell ref="A5:C7"/>
    <mergeCell ref="A8:C8"/>
    <mergeCell ref="O6:P6"/>
    <mergeCell ref="Q6:R6"/>
    <mergeCell ref="D14:D19"/>
    <mergeCell ref="D20:D25"/>
    <mergeCell ref="G5:R5"/>
    <mergeCell ref="D5:D7"/>
    <mergeCell ref="E5:E7"/>
    <mergeCell ref="F5:F7"/>
    <mergeCell ref="G8:H8"/>
    <mergeCell ref="I8:J8"/>
    <mergeCell ref="K8:L8"/>
    <mergeCell ref="M8:N8"/>
    <mergeCell ref="O8:P8"/>
    <mergeCell ref="Q8:R8"/>
    <mergeCell ref="A3:S3"/>
    <mergeCell ref="A1:S1"/>
    <mergeCell ref="A2:S2"/>
    <mergeCell ref="S5:S7"/>
    <mergeCell ref="G6:H6"/>
    <mergeCell ref="I6:J6"/>
    <mergeCell ref="K6:L6"/>
    <mergeCell ref="M6:N6"/>
  </mergeCells>
  <printOptions horizontalCentered="1"/>
  <pageMargins left="0.70866141732283472" right="0.70866141732283472" top="0.74803149606299213" bottom="0.74803149606299213" header="0.31496062992125984" footer="0.31496062992125984"/>
  <pageSetup paperSize="256" firstPageNumber="2" orientation="landscape" useFirstPageNumber="1" horizontalDpi="4294967293" verticalDpi="300" r:id="rId1"/>
  <headerFooter>
    <oddHeader>&amp;LRancangan Awal RPJMD 2013-2018</oddHeader>
    <oddFooter>&amp;LPemerintah Kota Cirebon Tahun 2013&amp;RVIII-&amp;P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editan agung 2</vt:lpstr>
      <vt:lpstr>editan agung</vt:lpstr>
      <vt:lpstr>visi misi tujuan sasaran </vt:lpstr>
      <vt:lpstr>Strategi-arah Kebijakan</vt:lpstr>
      <vt:lpstr>BAB V</vt:lpstr>
      <vt:lpstr>BAB VI</vt:lpstr>
      <vt:lpstr>BAB VII</vt:lpstr>
      <vt:lpstr>BAB VIII</vt:lpstr>
      <vt:lpstr>BAB-VIII</vt:lpstr>
      <vt:lpstr>BAB-VIII-baru</vt:lpstr>
      <vt:lpstr>Sheet1</vt:lpstr>
      <vt:lpstr>'BAB-VIII'!Print_Area</vt:lpstr>
      <vt:lpstr>'BAB-VIII-baru'!Print_Area</vt:lpstr>
      <vt:lpstr>'editan agung'!Print_Area</vt:lpstr>
      <vt:lpstr>'editan agung 2'!Print_Area</vt:lpstr>
      <vt:lpstr>'BAB-VIII'!Print_Titles</vt:lpstr>
      <vt:lpstr>'BAB-VIII-baru'!Print_Titles</vt:lpstr>
      <vt:lpstr>'editan agung'!Print_Titles</vt:lpstr>
      <vt:lpstr>'editan agung 2'!Print_Titles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2013-09-17T16:08:54Z</dcterms:modified>
</cp:coreProperties>
</file>